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50" windowWidth="20115" windowHeight="6915"/>
  </bookViews>
  <sheets>
    <sheet name="тарифы для НАСЕЛЕНИЯ С НДС 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A26" i="1" l="1"/>
  <c r="A24" i="1"/>
  <c r="A20" i="1"/>
  <c r="A19" i="1"/>
  <c r="E126" i="1"/>
  <c r="D126" i="1"/>
  <c r="E37" i="1"/>
  <c r="C37" i="1"/>
  <c r="M100" i="1" l="1"/>
  <c r="E132" i="1" l="1"/>
  <c r="E131" i="1"/>
  <c r="E129" i="1"/>
  <c r="M128" i="1"/>
  <c r="G128" i="1"/>
  <c r="F128" i="1"/>
  <c r="D128" i="1"/>
  <c r="C128" i="1"/>
  <c r="E128" i="1" s="1"/>
  <c r="M123" i="1"/>
  <c r="D123" i="1"/>
  <c r="C123" i="1"/>
  <c r="M122" i="1"/>
  <c r="G122" i="1"/>
  <c r="F122" i="1"/>
  <c r="H122" i="1" s="1"/>
  <c r="D122" i="1"/>
  <c r="C122" i="1"/>
  <c r="M121" i="1"/>
  <c r="G121" i="1"/>
  <c r="H121" i="1" s="1"/>
  <c r="F121" i="1"/>
  <c r="D121" i="1"/>
  <c r="C121" i="1"/>
  <c r="M120" i="1"/>
  <c r="D120" i="1"/>
  <c r="C120" i="1"/>
  <c r="E120" i="1" s="1"/>
  <c r="M119" i="1"/>
  <c r="D119" i="1"/>
  <c r="C119" i="1"/>
  <c r="M118" i="1"/>
  <c r="D118" i="1"/>
  <c r="C118" i="1"/>
  <c r="E118" i="1" s="1"/>
  <c r="M117" i="1"/>
  <c r="D117" i="1"/>
  <c r="C117" i="1"/>
  <c r="G116" i="1"/>
  <c r="F116" i="1"/>
  <c r="D116" i="1"/>
  <c r="C116" i="1"/>
  <c r="M115" i="1"/>
  <c r="M116" i="1" s="1"/>
  <c r="G115" i="1"/>
  <c r="F115" i="1"/>
  <c r="D115" i="1"/>
  <c r="C115" i="1"/>
  <c r="E115" i="1" s="1"/>
  <c r="M114" i="1"/>
  <c r="M112" i="1"/>
  <c r="D112" i="1"/>
  <c r="C112" i="1"/>
  <c r="D111" i="1"/>
  <c r="C111" i="1"/>
  <c r="E111" i="1" s="1"/>
  <c r="M109" i="1"/>
  <c r="D109" i="1"/>
  <c r="C109" i="1"/>
  <c r="M108" i="1"/>
  <c r="G108" i="1"/>
  <c r="F108" i="1"/>
  <c r="H108" i="1" s="1"/>
  <c r="D108" i="1"/>
  <c r="C108" i="1"/>
  <c r="M106" i="1"/>
  <c r="D106" i="1"/>
  <c r="E106" i="1" s="1"/>
  <c r="C106" i="1"/>
  <c r="M105" i="1"/>
  <c r="D105" i="1"/>
  <c r="C105" i="1"/>
  <c r="M104" i="1"/>
  <c r="G104" i="1"/>
  <c r="H104" i="1" s="1"/>
  <c r="F104" i="1"/>
  <c r="D104" i="1"/>
  <c r="C104" i="1"/>
  <c r="M102" i="1"/>
  <c r="D102" i="1"/>
  <c r="C102" i="1"/>
  <c r="E102" i="1" s="1"/>
  <c r="M101" i="1"/>
  <c r="D101" i="1"/>
  <c r="C101" i="1"/>
  <c r="G100" i="1"/>
  <c r="F100" i="1"/>
  <c r="D100" i="1"/>
  <c r="E100" i="1" s="1"/>
  <c r="C100" i="1"/>
  <c r="M97" i="1"/>
  <c r="D97" i="1"/>
  <c r="C97" i="1"/>
  <c r="M96" i="1"/>
  <c r="D96" i="1"/>
  <c r="E96" i="1" s="1"/>
  <c r="C96" i="1"/>
  <c r="G95" i="1"/>
  <c r="F95" i="1"/>
  <c r="D95" i="1"/>
  <c r="E95" i="1" s="1"/>
  <c r="C95" i="1"/>
  <c r="M93" i="1"/>
  <c r="G93" i="1"/>
  <c r="F93" i="1"/>
  <c r="D93" i="1"/>
  <c r="C93" i="1"/>
  <c r="E93" i="1" s="1"/>
  <c r="M92" i="1"/>
  <c r="G92" i="1"/>
  <c r="F92" i="1"/>
  <c r="D92" i="1"/>
  <c r="E92" i="1" s="1"/>
  <c r="C92" i="1"/>
  <c r="M90" i="1"/>
  <c r="G90" i="1"/>
  <c r="F90" i="1"/>
  <c r="D90" i="1"/>
  <c r="C90" i="1"/>
  <c r="E90" i="1" s="1"/>
  <c r="M89" i="1"/>
  <c r="G89" i="1"/>
  <c r="F89" i="1"/>
  <c r="D89" i="1"/>
  <c r="E89" i="1" s="1"/>
  <c r="C89" i="1"/>
  <c r="M87" i="1"/>
  <c r="D87" i="1"/>
  <c r="C87" i="1"/>
  <c r="G86" i="1"/>
  <c r="F86" i="1"/>
  <c r="H86" i="1" s="1"/>
  <c r="D86" i="1"/>
  <c r="C86" i="1"/>
  <c r="M84" i="1"/>
  <c r="D84" i="1"/>
  <c r="E84" i="1" s="1"/>
  <c r="C84" i="1"/>
  <c r="M83" i="1"/>
  <c r="G83" i="1"/>
  <c r="F83" i="1"/>
  <c r="D83" i="1"/>
  <c r="C83" i="1"/>
  <c r="E83" i="1" s="1"/>
  <c r="G81" i="1"/>
  <c r="F81" i="1"/>
  <c r="D81" i="1"/>
  <c r="C81" i="1"/>
  <c r="E81" i="1" s="1"/>
  <c r="G78" i="1"/>
  <c r="F78" i="1"/>
  <c r="D78" i="1"/>
  <c r="C78" i="1"/>
  <c r="E78" i="1" s="1"/>
  <c r="G77" i="1"/>
  <c r="F77" i="1"/>
  <c r="D77" i="1"/>
  <c r="C77" i="1"/>
  <c r="E77" i="1" s="1"/>
  <c r="M73" i="1"/>
  <c r="G73" i="1"/>
  <c r="F73" i="1"/>
  <c r="D73" i="1"/>
  <c r="E73" i="1" s="1"/>
  <c r="C73" i="1"/>
  <c r="D71" i="1"/>
  <c r="C71" i="1"/>
  <c r="M70" i="1"/>
  <c r="D70" i="1"/>
  <c r="C70" i="1"/>
  <c r="E70" i="1" s="1"/>
  <c r="M68" i="1"/>
  <c r="D68" i="1"/>
  <c r="C68" i="1"/>
  <c r="M67" i="1"/>
  <c r="D67" i="1"/>
  <c r="C67" i="1"/>
  <c r="E67" i="1" s="1"/>
  <c r="M66" i="1"/>
  <c r="D66" i="1"/>
  <c r="C66" i="1"/>
  <c r="M64" i="1"/>
  <c r="D64" i="1"/>
  <c r="C64" i="1"/>
  <c r="E64" i="1" s="1"/>
  <c r="M63" i="1"/>
  <c r="D63" i="1"/>
  <c r="C63" i="1"/>
  <c r="D61" i="1"/>
  <c r="E61" i="1" s="1"/>
  <c r="C61" i="1"/>
  <c r="E60" i="1"/>
  <c r="G59" i="1"/>
  <c r="F59" i="1"/>
  <c r="D59" i="1"/>
  <c r="C59" i="1"/>
  <c r="E59" i="1" s="1"/>
  <c r="G58" i="1"/>
  <c r="F58" i="1"/>
  <c r="D58" i="1"/>
  <c r="C58" i="1"/>
  <c r="E58" i="1" s="1"/>
  <c r="G57" i="1"/>
  <c r="F57" i="1"/>
  <c r="D57" i="1"/>
  <c r="C57" i="1"/>
  <c r="E57" i="1" s="1"/>
  <c r="M56" i="1"/>
  <c r="D56" i="1"/>
  <c r="C56" i="1"/>
  <c r="M55" i="1"/>
  <c r="G55" i="1"/>
  <c r="F55" i="1"/>
  <c r="H55" i="1" s="1"/>
  <c r="D55" i="1"/>
  <c r="C55" i="1"/>
  <c r="M54" i="1"/>
  <c r="D54" i="1"/>
  <c r="E54" i="1" s="1"/>
  <c r="C54" i="1"/>
  <c r="H53" i="1"/>
  <c r="E53" i="1"/>
  <c r="M51" i="1"/>
  <c r="D51" i="1"/>
  <c r="C51" i="1"/>
  <c r="G50" i="1"/>
  <c r="F50" i="1"/>
  <c r="H50" i="1" s="1"/>
  <c r="D50" i="1"/>
  <c r="C50" i="1"/>
  <c r="G49" i="1"/>
  <c r="F49" i="1"/>
  <c r="H49" i="1" s="1"/>
  <c r="D49" i="1"/>
  <c r="C49" i="1"/>
  <c r="M47" i="1"/>
  <c r="J47" i="1"/>
  <c r="K47" i="1" s="1"/>
  <c r="I47" i="1"/>
  <c r="G47" i="1"/>
  <c r="F47" i="1"/>
  <c r="D47" i="1"/>
  <c r="E47" i="1" s="1"/>
  <c r="C47" i="1"/>
  <c r="D45" i="1"/>
  <c r="C45" i="1"/>
  <c r="M44" i="1"/>
  <c r="G44" i="1"/>
  <c r="F44" i="1"/>
  <c r="H44" i="1" s="1"/>
  <c r="D44" i="1"/>
  <c r="C44" i="1"/>
  <c r="M43" i="1"/>
  <c r="G43" i="1"/>
  <c r="H43" i="1" s="1"/>
  <c r="F43" i="1"/>
  <c r="D43" i="1"/>
  <c r="C43" i="1"/>
  <c r="D41" i="1"/>
  <c r="E41" i="1" s="1"/>
  <c r="C41" i="1"/>
  <c r="M40" i="1"/>
  <c r="G40" i="1"/>
  <c r="F40" i="1"/>
  <c r="D40" i="1"/>
  <c r="C40" i="1"/>
  <c r="M39" i="1"/>
  <c r="G39" i="1"/>
  <c r="H39" i="1" s="1"/>
  <c r="F39" i="1"/>
  <c r="D39" i="1"/>
  <c r="C39" i="1"/>
  <c r="M36" i="1"/>
  <c r="J36" i="1"/>
  <c r="G36" i="1"/>
  <c r="I36" i="1" s="1"/>
  <c r="D36" i="1"/>
  <c r="C36" i="1"/>
  <c r="M35" i="1"/>
  <c r="J35" i="1"/>
  <c r="I35" i="1"/>
  <c r="G35" i="1"/>
  <c r="H35" i="1" s="1"/>
  <c r="F35" i="1"/>
  <c r="D35" i="1"/>
  <c r="C35" i="1"/>
  <c r="M34" i="1"/>
  <c r="D34" i="1"/>
  <c r="C34" i="1"/>
  <c r="E34" i="1" s="1"/>
  <c r="M33" i="1"/>
  <c r="D33" i="1"/>
  <c r="C33" i="1"/>
  <c r="M31" i="1"/>
  <c r="D31" i="1"/>
  <c r="C31" i="1"/>
  <c r="E31" i="1" s="1"/>
  <c r="G30" i="1"/>
  <c r="F30" i="1"/>
  <c r="D30" i="1"/>
  <c r="C30" i="1"/>
  <c r="E30" i="1" s="1"/>
  <c r="D28" i="1"/>
  <c r="C28" i="1"/>
  <c r="D27" i="1"/>
  <c r="C27" i="1"/>
  <c r="E27" i="1" s="1"/>
  <c r="M26" i="1"/>
  <c r="G26" i="1"/>
  <c r="F26" i="1"/>
  <c r="D26" i="1"/>
  <c r="C26" i="1"/>
  <c r="M25" i="1"/>
  <c r="D25" i="1"/>
  <c r="C25" i="1"/>
  <c r="E25" i="1" s="1"/>
  <c r="M24" i="1"/>
  <c r="G24" i="1"/>
  <c r="H24" i="1" s="1"/>
  <c r="F24" i="1"/>
  <c r="D24" i="1"/>
  <c r="E24" i="1" s="1"/>
  <c r="C24" i="1"/>
  <c r="J21" i="1"/>
  <c r="G21" i="1"/>
  <c r="D21" i="1"/>
  <c r="F21" i="1" s="1"/>
  <c r="C21" i="1"/>
  <c r="M19" i="1"/>
  <c r="G19" i="1"/>
  <c r="F19" i="1"/>
  <c r="D19" i="1"/>
  <c r="C19" i="1"/>
  <c r="E19" i="1" s="1"/>
  <c r="M18" i="1"/>
  <c r="G18" i="1"/>
  <c r="H18" i="1" s="1"/>
  <c r="F18" i="1"/>
  <c r="D18" i="1"/>
  <c r="E18" i="1" s="1"/>
  <c r="C18" i="1"/>
  <c r="M17" i="1"/>
  <c r="C17" i="1"/>
  <c r="E17" i="1" s="1"/>
  <c r="G16" i="1"/>
  <c r="H16" i="1" s="1"/>
  <c r="F16" i="1"/>
  <c r="D16" i="1"/>
  <c r="C16" i="1"/>
  <c r="D15" i="1"/>
  <c r="E15" i="1" s="1"/>
  <c r="C15" i="1"/>
  <c r="G14" i="1"/>
  <c r="F14" i="1"/>
  <c r="D14" i="1"/>
  <c r="C14" i="1"/>
  <c r="K13" i="1"/>
  <c r="K12" i="1"/>
  <c r="H12" i="1"/>
  <c r="E12" i="1"/>
  <c r="G11" i="1"/>
  <c r="H11" i="1" s="1"/>
  <c r="F11" i="1"/>
  <c r="D11" i="1"/>
  <c r="E11" i="1" s="1"/>
  <c r="C11" i="1"/>
  <c r="G10" i="1"/>
  <c r="H10" i="1" s="1"/>
  <c r="F10" i="1"/>
  <c r="D10" i="1"/>
  <c r="E10" i="1" s="1"/>
  <c r="C10" i="1"/>
  <c r="B7" i="1"/>
  <c r="C7" i="1" s="1"/>
  <c r="D7" i="1" s="1"/>
  <c r="E7" i="1" s="1"/>
  <c r="F7" i="1" s="1"/>
  <c r="G7" i="1" s="1"/>
  <c r="H7" i="1" s="1"/>
  <c r="I7" i="1" s="1"/>
  <c r="J7" i="1" s="1"/>
  <c r="K7" i="1" s="1"/>
  <c r="M7" i="1" s="1"/>
  <c r="N7" i="1" s="1"/>
  <c r="E14" i="1" l="1"/>
  <c r="E16" i="1"/>
  <c r="H19" i="1"/>
  <c r="E26" i="1"/>
  <c r="E28" i="1"/>
  <c r="H30" i="1"/>
  <c r="E33" i="1"/>
  <c r="E35" i="1"/>
  <c r="E36" i="1"/>
  <c r="E39" i="1"/>
  <c r="E40" i="1"/>
  <c r="E43" i="1"/>
  <c r="E44" i="1"/>
  <c r="E45" i="1"/>
  <c r="H47" i="1"/>
  <c r="E49" i="1"/>
  <c r="E50" i="1"/>
  <c r="E51" i="1"/>
  <c r="E55" i="1"/>
  <c r="E56" i="1"/>
  <c r="H57" i="1"/>
  <c r="H58" i="1"/>
  <c r="H59" i="1"/>
  <c r="E63" i="1"/>
  <c r="E66" i="1"/>
  <c r="E68" i="1"/>
  <c r="E71" i="1"/>
  <c r="H73" i="1"/>
  <c r="H77" i="1"/>
  <c r="H78" i="1"/>
  <c r="H81" i="1"/>
  <c r="H83" i="1"/>
  <c r="E86" i="1"/>
  <c r="E87" i="1"/>
  <c r="H89" i="1"/>
  <c r="H90" i="1"/>
  <c r="H92" i="1"/>
  <c r="H93" i="1"/>
  <c r="H95" i="1"/>
  <c r="E97" i="1"/>
  <c r="H100" i="1"/>
  <c r="E101" i="1"/>
  <c r="E104" i="1"/>
  <c r="E105" i="1"/>
  <c r="E108" i="1"/>
  <c r="E109" i="1"/>
  <c r="E112" i="1"/>
  <c r="E116" i="1"/>
  <c r="E117" i="1"/>
  <c r="E119" i="1"/>
  <c r="E121" i="1"/>
  <c r="E122" i="1"/>
  <c r="E123" i="1"/>
  <c r="H128" i="1"/>
  <c r="H21" i="1"/>
  <c r="E21" i="1"/>
  <c r="I21" i="1"/>
  <c r="K21" i="1" s="1"/>
  <c r="F36" i="1"/>
  <c r="H36" i="1" s="1"/>
</calcChain>
</file>

<file path=xl/sharedStrings.xml><?xml version="1.0" encoding="utf-8"?>
<sst xmlns="http://schemas.openxmlformats.org/spreadsheetml/2006/main" count="338" uniqueCount="185">
  <si>
    <t xml:space="preserve">№
 п/п </t>
  </si>
  <si>
    <t xml:space="preserve">Название ТСО </t>
  </si>
  <si>
    <t>население</t>
  </si>
  <si>
    <t>Является ли плательщиком НДС</t>
  </si>
  <si>
    <t>Приказ №
дата принятия (с учетом корректировки)</t>
  </si>
  <si>
    <t>Приказ №
дата принятия</t>
  </si>
  <si>
    <t>с 01.01. по 30.06.</t>
  </si>
  <si>
    <t>с 01.07.по 31.12.</t>
  </si>
  <si>
    <t>рост</t>
  </si>
  <si>
    <t>руб./Гкал</t>
  </si>
  <si>
    <t>%</t>
  </si>
  <si>
    <t>МО "Багратионовский городской округ"с 01.01.2017</t>
  </si>
  <si>
    <t>– МУП "Жилищная коммунальная система" г. Багратионовска</t>
  </si>
  <si>
    <t>нет</t>
  </si>
  <si>
    <t>№ 130-04т/16 от 14.12.2016г.</t>
  </si>
  <si>
    <t>№162-01т/15 от 20.11.2015</t>
  </si>
  <si>
    <t>–  по адресу ул. Пограничная</t>
  </si>
  <si>
    <t>– ООО "ВЕГА 111"</t>
  </si>
  <si>
    <t>№109-01т/12 от 06.12.2013г.</t>
  </si>
  <si>
    <t>– МУП "ЖКХ пос. Славяновка"</t>
  </si>
  <si>
    <t>№115-01т/13 от 18.12.2013г.</t>
  </si>
  <si>
    <t>– МУП "ЖКХ пос. Гвардейское"</t>
  </si>
  <si>
    <t>№181-01т/15 от 04.12.2015г.</t>
  </si>
  <si>
    <t xml:space="preserve"> - АО  ГУ "ЖКХ" п.Невское</t>
  </si>
  <si>
    <t>да</t>
  </si>
  <si>
    <t>№ 134-01т/16 от 15.12.2016г</t>
  </si>
  <si>
    <t>№157-01т/15 от 13.11.2015г</t>
  </si>
  <si>
    <t>– МУП АПК  п."Долгоруково"</t>
  </si>
  <si>
    <t>№ 127-02т/16 от 09.12.2016г.</t>
  </si>
  <si>
    <t>№169-01т/15 от 26.11.2015г.</t>
  </si>
  <si>
    <t xml:space="preserve"> - АО  ГУ "ЖКХ" п.Долгоруково</t>
  </si>
  <si>
    <t xml:space="preserve">– ООО "Оскерон плюс" </t>
  </si>
  <si>
    <t>– МУП "Водоканал-Теплосеть"</t>
  </si>
  <si>
    <t>№173-01т/15 от 30.11.2015г.</t>
  </si>
  <si>
    <t xml:space="preserve">– МУП ЖКС "Пограничный"   </t>
  </si>
  <si>
    <t>№130-02т/16 от 14.12.2016г.</t>
  </si>
  <si>
    <t>№169-02т/15 от 26.11.2015г.</t>
  </si>
  <si>
    <t>п.Корнево</t>
  </si>
  <si>
    <t>МО "Балтийский муниципальный район"</t>
  </si>
  <si>
    <t>МО "Балтийское городское поселение"</t>
  </si>
  <si>
    <t>– МУП "Тепловые сети города Балтийска"</t>
  </si>
  <si>
    <t>№185-01т/15 от 11.12.2015г.</t>
  </si>
  <si>
    <t xml:space="preserve"> - от теплоисточника п. Дивное</t>
  </si>
  <si>
    <t>№185-02т/15 от 11.12.2015г.</t>
  </si>
  <si>
    <t xml:space="preserve"> -  ОАО "33 Судоремонтный завод"                                                          в гор. воде</t>
  </si>
  <si>
    <t xml:space="preserve"> - АО  ГУ "ЖКХ" г. Балтийск, п.Рыбачий</t>
  </si>
  <si>
    <t xml:space="preserve"> - АО  ГУ "ЖКХ" п.Лунино</t>
  </si>
  <si>
    <t>МО "Приморское городское поселение"</t>
  </si>
  <si>
    <t xml:space="preserve">–  МУП "Приморский берег" </t>
  </si>
  <si>
    <t>№162-01т/15 от 20.11.2015г.</t>
  </si>
  <si>
    <t xml:space="preserve"> - АО  ГУ "ЖКХ" п.Мечниково, г. Приморск</t>
  </si>
  <si>
    <t>МО "Гвардейский городской округ"</t>
  </si>
  <si>
    <t xml:space="preserve"> - АО  ГУ "ЖКХ" г. Гвардейск</t>
  </si>
  <si>
    <t>– МУП "Теплота"</t>
  </si>
  <si>
    <t>№162-02т/15 от 20.11.2015г.</t>
  </si>
  <si>
    <t>№142-01т/15 от 19.10.2015г.</t>
  </si>
  <si>
    <t>– АО "РИНЭК" п.Знаменск</t>
  </si>
  <si>
    <t>№162-03т/15 от 20.11.2015г., 162-04т/15 от 20.11.2015г.</t>
  </si>
  <si>
    <t>МО "Гурьевский городской округ"</t>
  </si>
  <si>
    <t>– МУП ЖКХ "Коммунальник"</t>
  </si>
  <si>
    <t>№181-01т/15 от 04.12.2015г</t>
  </si>
  <si>
    <t xml:space="preserve">– ЗАО  "Зверохозяйство "Гурьевское" </t>
  </si>
  <si>
    <t xml:space="preserve"> - АО  ГУ "ЖКХ"  п.Сосновка, п.Рябиновка, п. Луговое</t>
  </si>
  <si>
    <t>МО "Гусевский городской округ"</t>
  </si>
  <si>
    <t>– ОАО "КГК"</t>
  </si>
  <si>
    <t>№ 196-03т/15 от 18.12.2015г.</t>
  </si>
  <si>
    <t xml:space="preserve"> - ООО "Гранит плюс"</t>
  </si>
  <si>
    <t xml:space="preserve"> - АО  ГУ "ЖКХ"   г. Гусев                                          </t>
  </si>
  <si>
    <t xml:space="preserve"> </t>
  </si>
  <si>
    <t>МО "Зеленоградский городской округ"</t>
  </si>
  <si>
    <t>– ООО "Зеленоградские тепловые сети"</t>
  </si>
  <si>
    <t>№153-01т/15 от 03.11.2015г.</t>
  </si>
  <si>
    <t xml:space="preserve"> - МУП "ЖКХ Зеленоградского района"</t>
  </si>
  <si>
    <t>№127-02т/16 от 09.12.2016г.</t>
  </si>
  <si>
    <t>№169-01т/15 от 26.11.2015г., №53-01т/15 от 29.04.2015г.</t>
  </si>
  <si>
    <t xml:space="preserve"> - по теплоисточнику пос. Колосовка</t>
  </si>
  <si>
    <t xml:space="preserve"> -  по теплоисточнику п. Рыбачий</t>
  </si>
  <si>
    <t xml:space="preserve"> - АО  ГУ "ЖКХ" п.Кострово, п.Кумачево, п.Колосовка.,п.Морское, п.Рыбачий</t>
  </si>
  <si>
    <t>МО Городской округ "Город Калининград"</t>
  </si>
  <si>
    <t xml:space="preserve">– МП "Калининградтеплосеть" </t>
  </si>
  <si>
    <t>№140-01т/16 от 20.12.2016г</t>
  </si>
  <si>
    <t>№198-02т/15 от 20.12.2015г.,№198-01Т/15 от 20.12.2015г о внесен. изм. в приказ №162-01т/14 от 19.12.2014г.</t>
  </si>
  <si>
    <t>– ООО "Комфорт Сервис"</t>
  </si>
  <si>
    <t>– ООО институт "ЗАПВОДПРОЕКТ"</t>
  </si>
  <si>
    <r>
      <t xml:space="preserve"> - ООО БалтРыбПром </t>
    </r>
    <r>
      <rPr>
        <i/>
        <sz val="14"/>
        <color indexed="9"/>
        <rFont val="Times New Roman"/>
        <family val="1"/>
        <charset val="204"/>
      </rPr>
      <t>(действ.с 15.10.2015г)</t>
    </r>
  </si>
  <si>
    <t>№141-01т/15 от 09.10.2015г.</t>
  </si>
  <si>
    <t>– ОАО "Молоко"</t>
  </si>
  <si>
    <t>– МАОУ СОШ № 46 с УИОП</t>
  </si>
  <si>
    <t>с НДС</t>
  </si>
  <si>
    <t>№130-04т/16 от 14.12.2016г.</t>
  </si>
  <si>
    <t>№156-01т/15 от 13.11.2015г</t>
  </si>
  <si>
    <t>– Калининградский пограничный институт ФСБ России</t>
  </si>
  <si>
    <t>№130/16 от 14.12.2016г.</t>
  </si>
  <si>
    <t>№122-02т/16 от 01.12.2016г.</t>
  </si>
  <si>
    <t xml:space="preserve"> - АО  ГУ "ЖКХ" г.Калининград, г.Чкаловск</t>
  </si>
  <si>
    <t>МО "Краснознаменский городской округ"</t>
  </si>
  <si>
    <t>№106-01т/16 от 03.11.2016г.</t>
  </si>
  <si>
    <t xml:space="preserve"> - АО  ГУ "ЖКХ" п. Третьяково</t>
  </si>
  <si>
    <t>МО "Ладушкинский городской округ"</t>
  </si>
  <si>
    <r>
      <t xml:space="preserve"> - МУП "Коммунальные системы"  </t>
    </r>
    <r>
      <rPr>
        <i/>
        <sz val="14"/>
        <color indexed="9"/>
        <rFont val="Times New Roman"/>
        <family val="1"/>
        <charset val="204"/>
      </rPr>
      <t xml:space="preserve">(с 28.06.2016г) </t>
    </r>
  </si>
  <si>
    <t>№61-01т/16 от 23.06.2016г</t>
  </si>
  <si>
    <t xml:space="preserve"> - ЗАО "Ладушкинское" </t>
  </si>
  <si>
    <t xml:space="preserve"> - АО  ГУ "ЖКХ" г.Ладушкин</t>
  </si>
  <si>
    <t>МО "Мамоновский городской округ"</t>
  </si>
  <si>
    <t xml:space="preserve"> -  МУП ЖКХ "Коммунальщик"</t>
  </si>
  <si>
    <t xml:space="preserve"> - АО  ГУ "ЖКХ" г.Мамоново</t>
  </si>
  <si>
    <t>МО "Нестеровский район"</t>
  </si>
  <si>
    <t>МО "Нестеровское городское поселение"</t>
  </si>
  <si>
    <t>– МУП "Нестеров-Транзит"</t>
  </si>
  <si>
    <t>ул. Одесская,3а</t>
  </si>
  <si>
    <t>МО "Пригородное сельское поселение"</t>
  </si>
  <si>
    <t>– МУП "Теплоэнергетика"</t>
  </si>
  <si>
    <t>от теплоисточника , ул.Полевая</t>
  </si>
  <si>
    <t>МО "Озёрский городской округ"</t>
  </si>
  <si>
    <t>– МУП "Озерская управляющая компания"</t>
  </si>
  <si>
    <t xml:space="preserve"> - АО  ГУ "ЖКХ" п. Новостроево</t>
  </si>
  <si>
    <t>МО "Пионерский городской округ"</t>
  </si>
  <si>
    <t>– ОГБСУ СО КО "Дом-интернат для престарелых и инвалидов Сосновая усадьба"</t>
  </si>
  <si>
    <r>
      <t xml:space="preserve"> - МУП "Теплосеть" ПГО </t>
    </r>
    <r>
      <rPr>
        <i/>
        <sz val="14"/>
        <color indexed="9"/>
        <rFont val="Times New Roman"/>
        <family val="1"/>
        <charset val="204"/>
      </rPr>
      <t>(действ.с 15.10.2015г)</t>
    </r>
  </si>
  <si>
    <t>№ 162-02т/15 от 20.11.2015г., №141-01т/15 от 09.10.2015г.</t>
  </si>
  <si>
    <t>– МУП "Полесское"</t>
  </si>
  <si>
    <t>– АО "Региональная инвестиционно-энергетическая компания"  за искл.ул.Шевчука</t>
  </si>
  <si>
    <t>МО "Правдинский городской округ"</t>
  </si>
  <si>
    <t>– МУП "Правдинское ЖЭУ"</t>
  </si>
  <si>
    <t>– МУП "Тепловые сети пгт.Железнодорожный"</t>
  </si>
  <si>
    <t>МО "Светловский городской округ"</t>
  </si>
  <si>
    <t>– УМП "Светловская теплосеть"</t>
  </si>
  <si>
    <t xml:space="preserve">да </t>
  </si>
  <si>
    <t>98/16 от 13.10.2016</t>
  </si>
  <si>
    <t xml:space="preserve">   -от теплоисточников, расположенных в пос.Люблино,Взморье,Волочаевское, Черепаново</t>
  </si>
  <si>
    <t>№127-01т/16 от 09.12.2016г</t>
  </si>
  <si>
    <t xml:space="preserve"> - АО  ГУ "ЖКХ" п.Кремнево</t>
  </si>
  <si>
    <t>МО "Светлогорский муниципальный район"</t>
  </si>
  <si>
    <t>МО  "Город Светлогорск"</t>
  </si>
  <si>
    <r>
      <t xml:space="preserve"> - МУП "Светлогорскмежрайводоканал" г.Светлогорск, п.Зори </t>
    </r>
    <r>
      <rPr>
        <i/>
        <sz val="14"/>
        <color indexed="9"/>
        <rFont val="Times New Roman"/>
        <family val="1"/>
        <charset val="204"/>
      </rPr>
      <t>(действ. с 01.07.2015г)</t>
    </r>
  </si>
  <si>
    <t xml:space="preserve"> - АО  ГУ "ЖКХ"</t>
  </si>
  <si>
    <t>– ООО "Санаторий Отрадное"</t>
  </si>
  <si>
    <t>№  127-01т/16 от 09.12.2016г.</t>
  </si>
  <si>
    <t>МО "Посёлок Донское"</t>
  </si>
  <si>
    <t xml:space="preserve">– МКП "Водоканал Донское"  </t>
  </si>
  <si>
    <t xml:space="preserve"> - по теплоисточнику расположенному в п. Филино</t>
  </si>
  <si>
    <t>№173-02т/15 от 30.11.2015г.</t>
  </si>
  <si>
    <t xml:space="preserve"> -АО  ГУ "ЖКХ" п. Донское</t>
  </si>
  <si>
    <t>№157-01т/15 от 13.11.2015г.</t>
  </si>
  <si>
    <t>МО "Славский городской округ"</t>
  </si>
  <si>
    <t>– МУП "Теплоснабжение"</t>
  </si>
  <si>
    <t>№99-01т/16 от 17.10.2016г.</t>
  </si>
  <si>
    <t>МО "Советский городской округ"</t>
  </si>
  <si>
    <t>№ 127-01т/16 от 09.12.2016г</t>
  </si>
  <si>
    <t xml:space="preserve"> - АО  ГУ "ЖКХ" г.Советск</t>
  </si>
  <si>
    <t>МО "Черняховский городской округ"</t>
  </si>
  <si>
    <t xml:space="preserve">– МУП "Теплоэнергетика" </t>
  </si>
  <si>
    <t xml:space="preserve">            все, за исключением указанной котельной</t>
  </si>
  <si>
    <t>от теплоисточника ООО "Эко Энерджи Светлый"</t>
  </si>
  <si>
    <t>№07-01т/16 от 01.02.2016г</t>
  </si>
  <si>
    <t>– ООО "ТопБалт"</t>
  </si>
  <si>
    <t xml:space="preserve"> - ФКУ "Калининградская ПБСТИН" Минздрава РФ</t>
  </si>
  <si>
    <t xml:space="preserve"> - АО  ГУ "ЖКХ"г.Черняховск</t>
  </si>
  <si>
    <t>МО "Янтарный городской округ"</t>
  </si>
  <si>
    <t xml:space="preserve"> - МУП "ЭО-Янтарный"                                                                     </t>
  </si>
  <si>
    <t>– ООО "Коммунальные сети"</t>
  </si>
  <si>
    <t>№ 117-01т/13 от 20.12.2013г.</t>
  </si>
  <si>
    <t xml:space="preserve"> - ОАО "РЭУ" г.Янтарный</t>
  </si>
  <si>
    <t>в горячей воде</t>
  </si>
  <si>
    <t>в паре</t>
  </si>
  <si>
    <t>Утвержденные ЭОТ на  тепловую энергию, отпускаемую теплоснабжающими организациями КО населению , на 2017г.</t>
  </si>
  <si>
    <t xml:space="preserve">от теплоисточника, располож. п. Озерки </t>
  </si>
  <si>
    <t xml:space="preserve">– ООО "Энергия" </t>
  </si>
  <si>
    <t xml:space="preserve"> - МУП "Краснознаменсктеплосеть" </t>
  </si>
  <si>
    <t xml:space="preserve">– НГ МУП "Теплосеть"                                              </t>
  </si>
  <si>
    <t xml:space="preserve">ул.Калинина,29  </t>
  </si>
  <si>
    <t xml:space="preserve">МО "Неманский городской округ" </t>
  </si>
  <si>
    <t xml:space="preserve">МО "Полесский городской округ" </t>
  </si>
  <si>
    <t xml:space="preserve"> - от теплоисточника, располож. п. Яснополянка </t>
  </si>
  <si>
    <t xml:space="preserve">– МП "Советсктеплосети"       </t>
  </si>
  <si>
    <t xml:space="preserve">от теплоисточника в пос.Зеленый Бор </t>
  </si>
  <si>
    <t xml:space="preserve">от теплоисточника в пос.Краснооктябрьское </t>
  </si>
  <si>
    <t xml:space="preserve">от теплоисточника в пос.Угрюмово-Новое  </t>
  </si>
  <si>
    <t xml:space="preserve">от теплоисточника в пос.Пушкарево </t>
  </si>
  <si>
    <t>– ФКУ ИК-7 УФСИН России по Калининградской области</t>
  </si>
  <si>
    <t>03-03т/17 от 16.01.2017г</t>
  </si>
  <si>
    <t>№14-01т/17 от 10.02.2017г</t>
  </si>
  <si>
    <t>для потребителей ООО "Эко Энерджи Светлый"</t>
  </si>
  <si>
    <t>– ООО «Газовая Тепловая Компания» (с 10.02.2017г)</t>
  </si>
  <si>
    <t>для потребителей ОАО "ЧАРЗ"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</si>
</sst>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_(* #,##0.00_);_(* \(#,##0.00\);_(* &quot;-&quot;??_);_(@_)"/>
  </numFmts>
  <fonts count="53" x14ac:knownFonts="1">
    <font>
      <sz val="10"/>
      <name val="Arial"/>
    </font>
    <font>
      <b/>
      <sz val="22"/>
      <name val="Times New Roman"/>
      <family val="1"/>
    </font>
    <font>
      <sz val="14"/>
      <name val="Times New Roman"/>
      <family val="1"/>
    </font>
    <font>
      <b/>
      <sz val="14"/>
      <name val="Times New Roman"/>
      <family val="1"/>
    </font>
    <font>
      <b/>
      <sz val="18"/>
      <name val="Times New Roman"/>
      <family val="1"/>
    </font>
    <font>
      <b/>
      <sz val="28"/>
      <name val="Times New Roman"/>
      <family val="1"/>
    </font>
    <font>
      <b/>
      <sz val="10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30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name val="Arial"/>
      <family val="2"/>
      <charset val="204"/>
    </font>
    <font>
      <b/>
      <i/>
      <sz val="18"/>
      <name val="Times New Roman"/>
      <family val="1"/>
      <charset val="204"/>
    </font>
    <font>
      <sz val="14"/>
      <color rgb="FFFF0000"/>
      <name val="Arial"/>
      <family val="2"/>
      <charset val="204"/>
    </font>
    <font>
      <i/>
      <sz val="11"/>
      <color rgb="FFFF0000"/>
      <name val="Arial"/>
      <family val="2"/>
      <charset val="204"/>
    </font>
    <font>
      <i/>
      <sz val="14"/>
      <color rgb="FFFF0000"/>
      <name val="Arial"/>
      <family val="2"/>
      <charset val="204"/>
    </font>
    <font>
      <i/>
      <sz val="12"/>
      <color rgb="FFFF0000"/>
      <name val="Arial"/>
      <family val="2"/>
      <charset val="204"/>
    </font>
    <font>
      <sz val="12"/>
      <color rgb="FFFF0000"/>
      <name val="Times New Roman"/>
      <family val="1"/>
    </font>
    <font>
      <sz val="14"/>
      <color rgb="FFFF0000"/>
      <name val="Times New Roman"/>
      <family val="1"/>
    </font>
    <font>
      <sz val="14"/>
      <color indexed="48"/>
      <name val="Times New Roman"/>
      <family val="1"/>
    </font>
    <font>
      <b/>
      <sz val="18"/>
      <name val="Times New Roman"/>
      <family val="1"/>
      <charset val="204"/>
    </font>
    <font>
      <i/>
      <sz val="14"/>
      <name val="Times New Roman"/>
      <family val="1"/>
      <charset val="204"/>
    </font>
    <font>
      <i/>
      <sz val="12"/>
      <name val="Times New Roman"/>
      <family val="1"/>
      <charset val="204"/>
    </font>
    <font>
      <sz val="12"/>
      <name val="Times New Roman"/>
      <family val="1"/>
    </font>
    <font>
      <i/>
      <sz val="14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i/>
      <sz val="14"/>
      <color rgb="FFFF0000"/>
      <name val="Times New Roman"/>
      <family val="1"/>
    </font>
    <font>
      <sz val="14"/>
      <color indexed="12"/>
      <name val="Times New Roman"/>
      <family val="1"/>
    </font>
    <font>
      <sz val="10"/>
      <name val="Arial"/>
      <family val="2"/>
      <charset val="204"/>
    </font>
    <font>
      <sz val="12"/>
      <color rgb="FFFF0000"/>
      <name val="Arial"/>
      <family val="2"/>
      <charset val="204"/>
    </font>
    <font>
      <sz val="9"/>
      <name val="Times New Roman"/>
      <family val="1"/>
    </font>
    <font>
      <i/>
      <sz val="12"/>
      <color rgb="FFFF0000"/>
      <name val="Times New Roman"/>
      <family val="1"/>
      <charset val="204"/>
    </font>
    <font>
      <i/>
      <sz val="12"/>
      <name val="Times New Roman"/>
      <family val="1"/>
    </font>
    <font>
      <i/>
      <sz val="12"/>
      <color rgb="FFFF0000"/>
      <name val="Times New Roman"/>
      <family val="1"/>
    </font>
    <font>
      <i/>
      <sz val="11"/>
      <name val="Times New Roman"/>
      <family val="1"/>
    </font>
    <font>
      <i/>
      <sz val="14"/>
      <name val="Times New Roman"/>
      <family val="1"/>
    </font>
    <font>
      <i/>
      <sz val="11"/>
      <name val="Times New Roman"/>
      <family val="1"/>
      <charset val="204"/>
    </font>
    <font>
      <i/>
      <sz val="11"/>
      <color rgb="FFFF0000"/>
      <name val="Times New Roman"/>
      <family val="1"/>
    </font>
    <font>
      <i/>
      <sz val="11"/>
      <color rgb="FFFF0000"/>
      <name val="Times New Roman"/>
      <family val="1"/>
      <charset val="204"/>
    </font>
    <font>
      <sz val="16"/>
      <name val="Times New Roman"/>
      <family val="1"/>
      <charset val="204"/>
    </font>
    <font>
      <i/>
      <sz val="16"/>
      <color rgb="FFFF0000"/>
      <name val="Times New Roman"/>
      <family val="1"/>
      <charset val="204"/>
    </font>
    <font>
      <i/>
      <sz val="14"/>
      <color indexed="9"/>
      <name val="Times New Roman"/>
      <family val="1"/>
      <charset val="204"/>
    </font>
    <font>
      <sz val="14"/>
      <name val="Arial"/>
      <family val="2"/>
      <charset val="204"/>
    </font>
    <font>
      <i/>
      <sz val="18"/>
      <name val="Times New Roman"/>
      <family val="1"/>
      <charset val="204"/>
    </font>
    <font>
      <sz val="14"/>
      <color indexed="10"/>
      <name val="Times New Roman"/>
      <family val="1"/>
    </font>
    <font>
      <b/>
      <sz val="14"/>
      <color indexed="10"/>
      <name val="Times New Roman"/>
      <family val="1"/>
      <charset val="204"/>
    </font>
    <font>
      <b/>
      <sz val="9"/>
      <name val="Times New Roman"/>
      <family val="1"/>
    </font>
    <font>
      <b/>
      <i/>
      <sz val="12"/>
      <name val="Times New Roman"/>
      <family val="1"/>
    </font>
    <font>
      <sz val="12"/>
      <color indexed="1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5" fontId="32" fillId="0" borderId="0" applyFont="0" applyFill="0" applyBorder="0" applyAlignment="0" applyProtection="0"/>
  </cellStyleXfs>
  <cellXfs count="237">
    <xf numFmtId="0" fontId="0" fillId="0" borderId="0" xfId="0"/>
    <xf numFmtId="0" fontId="1" fillId="0" borderId="1" xfId="0" applyFont="1" applyFill="1" applyBorder="1" applyAlignment="1" applyProtection="1">
      <alignment vertical="center" wrapText="1"/>
    </xf>
    <xf numFmtId="0" fontId="2" fillId="0" borderId="0" xfId="0" applyFont="1" applyFill="1" applyProtection="1"/>
    <xf numFmtId="0" fontId="8" fillId="0" borderId="3" xfId="0" applyFont="1" applyFill="1" applyBorder="1" applyAlignment="1" applyProtection="1">
      <alignment horizontal="center" vertical="center" wrapText="1"/>
    </xf>
    <xf numFmtId="0" fontId="9" fillId="0" borderId="10" xfId="0" applyFont="1" applyFill="1" applyBorder="1" applyAlignment="1" applyProtection="1">
      <alignment horizontal="center" vertical="center" wrapText="1"/>
    </xf>
    <xf numFmtId="0" fontId="9" fillId="0" borderId="9" xfId="0" applyFont="1" applyFill="1" applyBorder="1" applyAlignment="1" applyProtection="1">
      <alignment horizontal="center" vertical="center" wrapText="1"/>
    </xf>
    <xf numFmtId="0" fontId="10" fillId="2" borderId="3" xfId="0" applyFont="1" applyFill="1" applyBorder="1" applyAlignment="1" applyProtection="1">
      <alignment horizontal="center" vertical="center" wrapText="1"/>
    </xf>
    <xf numFmtId="0" fontId="11" fillId="0" borderId="3" xfId="0" applyFont="1" applyFill="1" applyBorder="1" applyAlignment="1" applyProtection="1">
      <alignment horizontal="center" vertical="center"/>
    </xf>
    <xf numFmtId="0" fontId="10" fillId="0" borderId="9" xfId="0" applyFont="1" applyFill="1" applyBorder="1" applyAlignment="1" applyProtection="1">
      <alignment horizontal="center" vertical="center" wrapText="1"/>
    </xf>
    <xf numFmtId="0" fontId="11" fillId="0" borderId="4" xfId="0" applyFont="1" applyFill="1" applyBorder="1" applyAlignment="1" applyProtection="1">
      <alignment horizontal="center" vertical="center"/>
    </xf>
    <xf numFmtId="0" fontId="12" fillId="0" borderId="10" xfId="0" applyFont="1" applyFill="1" applyBorder="1" applyAlignment="1" applyProtection="1">
      <alignment horizontal="center" vertical="center"/>
    </xf>
    <xf numFmtId="0" fontId="12" fillId="0" borderId="3" xfId="0" applyFont="1" applyFill="1" applyBorder="1" applyAlignment="1" applyProtection="1">
      <alignment horizontal="center" vertical="center"/>
    </xf>
    <xf numFmtId="0" fontId="12" fillId="0" borderId="9" xfId="0" applyFont="1" applyFill="1" applyBorder="1" applyAlignment="1" applyProtection="1">
      <alignment horizontal="center" vertical="center"/>
    </xf>
    <xf numFmtId="0" fontId="11" fillId="0" borderId="9" xfId="0" applyFont="1" applyFill="1" applyBorder="1" applyAlignment="1" applyProtection="1">
      <alignment horizontal="center" vertical="center"/>
    </xf>
    <xf numFmtId="0" fontId="10" fillId="0" borderId="9" xfId="0" applyFont="1" applyFill="1" applyBorder="1" applyAlignment="1" applyProtection="1">
      <alignment horizontal="center" vertical="center"/>
    </xf>
    <xf numFmtId="0" fontId="13" fillId="0" borderId="3" xfId="0" applyFont="1" applyFill="1" applyBorder="1" applyAlignment="1" applyProtection="1">
      <alignment horizontal="center"/>
    </xf>
    <xf numFmtId="0" fontId="13" fillId="0" borderId="4" xfId="0" applyFont="1" applyFill="1" applyBorder="1" applyAlignment="1" applyProtection="1">
      <alignment horizontal="center"/>
    </xf>
    <xf numFmtId="0" fontId="13" fillId="0" borderId="0" xfId="0" applyFont="1" applyFill="1" applyProtection="1"/>
    <xf numFmtId="0" fontId="14" fillId="0" borderId="11" xfId="0" applyFont="1" applyFill="1" applyBorder="1" applyAlignment="1" applyProtection="1">
      <alignment horizontal="center" vertical="center"/>
    </xf>
    <xf numFmtId="0" fontId="15" fillId="0" borderId="12" xfId="0" applyFont="1" applyFill="1" applyBorder="1" applyAlignment="1" applyProtection="1">
      <alignment vertical="center"/>
    </xf>
    <xf numFmtId="2" fontId="16" fillId="0" borderId="7" xfId="0" applyNumberFormat="1" applyFont="1" applyFill="1" applyBorder="1" applyAlignment="1" applyProtection="1">
      <alignment horizontal="center" vertical="center"/>
    </xf>
    <xf numFmtId="2" fontId="16" fillId="0" borderId="3" xfId="0" applyNumberFormat="1" applyFont="1" applyFill="1" applyBorder="1" applyAlignment="1" applyProtection="1">
      <alignment horizontal="center" vertical="center"/>
    </xf>
    <xf numFmtId="164" fontId="17" fillId="0" borderId="7" xfId="0" applyNumberFormat="1" applyFont="1" applyFill="1" applyBorder="1" applyAlignment="1" applyProtection="1">
      <alignment horizontal="center" vertical="center"/>
    </xf>
    <xf numFmtId="164" fontId="17" fillId="0" borderId="3" xfId="0" applyNumberFormat="1" applyFont="1" applyFill="1" applyBorder="1" applyAlignment="1" applyProtection="1">
      <alignment horizontal="center" vertical="center"/>
    </xf>
    <xf numFmtId="164" fontId="18" fillId="0" borderId="3" xfId="0" applyNumberFormat="1" applyFont="1" applyFill="1" applyBorder="1" applyAlignment="1" applyProtection="1">
      <alignment horizontal="center" vertical="center"/>
    </xf>
    <xf numFmtId="164" fontId="19" fillId="0" borderId="3" xfId="0" applyNumberFormat="1" applyFont="1" applyFill="1" applyBorder="1" applyAlignment="1" applyProtection="1">
      <alignment horizontal="center" vertical="center"/>
    </xf>
    <xf numFmtId="0" fontId="20" fillId="0" borderId="3" xfId="0" applyFont="1" applyFill="1" applyBorder="1" applyAlignment="1" applyProtection="1">
      <alignment horizontal="center" vertical="center"/>
    </xf>
    <xf numFmtId="0" fontId="20" fillId="0" borderId="7" xfId="0" applyFont="1" applyFill="1" applyBorder="1" applyAlignment="1" applyProtection="1">
      <alignment horizontal="center" vertical="center"/>
    </xf>
    <xf numFmtId="0" fontId="21" fillId="0" borderId="3" xfId="0" applyFont="1" applyFill="1" applyBorder="1" applyProtection="1"/>
    <xf numFmtId="0" fontId="22" fillId="0" borderId="0" xfId="0" applyFont="1" applyFill="1" applyProtection="1"/>
    <xf numFmtId="0" fontId="14" fillId="2" borderId="11" xfId="0" applyFont="1" applyFill="1" applyBorder="1" applyAlignment="1" applyProtection="1">
      <alignment horizontal="center" vertical="center"/>
    </xf>
    <xf numFmtId="0" fontId="23" fillId="2" borderId="13" xfId="0" applyFont="1" applyFill="1" applyBorder="1" applyAlignment="1" applyProtection="1">
      <alignment vertical="center"/>
    </xf>
    <xf numFmtId="2" fontId="16" fillId="2" borderId="10" xfId="0" applyNumberFormat="1" applyFont="1" applyFill="1" applyBorder="1" applyAlignment="1" applyProtection="1">
      <alignment horizontal="center" vertical="center"/>
    </xf>
    <xf numFmtId="2" fontId="16" fillId="2" borderId="3" xfId="0" applyNumberFormat="1" applyFont="1" applyFill="1" applyBorder="1" applyAlignment="1" applyProtection="1">
      <alignment horizontal="center" vertical="center"/>
    </xf>
    <xf numFmtId="164" fontId="17" fillId="2" borderId="10" xfId="0" applyNumberFormat="1" applyFont="1" applyFill="1" applyBorder="1" applyAlignment="1" applyProtection="1">
      <alignment horizontal="center" vertical="center"/>
    </xf>
    <xf numFmtId="164" fontId="17" fillId="2" borderId="3" xfId="0" applyNumberFormat="1" applyFont="1" applyFill="1" applyBorder="1" applyAlignment="1" applyProtection="1">
      <alignment horizontal="center" vertical="center"/>
    </xf>
    <xf numFmtId="164" fontId="18" fillId="2" borderId="3" xfId="0" applyNumberFormat="1" applyFont="1" applyFill="1" applyBorder="1" applyAlignment="1" applyProtection="1">
      <alignment horizontal="center" vertical="center"/>
    </xf>
    <xf numFmtId="164" fontId="19" fillId="2" borderId="3" xfId="0" applyNumberFormat="1" applyFont="1" applyFill="1" applyBorder="1" applyAlignment="1" applyProtection="1">
      <alignment horizontal="center" vertical="center"/>
    </xf>
    <xf numFmtId="0" fontId="14" fillId="3" borderId="11" xfId="0" applyFont="1" applyFill="1" applyBorder="1" applyAlignment="1" applyProtection="1">
      <alignment horizontal="center" vertical="center"/>
    </xf>
    <xf numFmtId="0" fontId="24" fillId="3" borderId="13" xfId="0" applyFont="1" applyFill="1" applyBorder="1" applyAlignment="1" applyProtection="1">
      <alignment horizontal="left" vertical="center" wrapText="1"/>
    </xf>
    <xf numFmtId="2" fontId="11" fillId="0" borderId="3" xfId="0" applyNumberFormat="1" applyFont="1" applyFill="1" applyBorder="1" applyAlignment="1" applyProtection="1">
      <alignment horizontal="center" vertical="center"/>
    </xf>
    <xf numFmtId="2" fontId="10" fillId="0" borderId="3" xfId="0" applyNumberFormat="1" applyFont="1" applyFill="1" applyBorder="1" applyAlignment="1" applyProtection="1">
      <alignment horizontal="center" vertical="center"/>
    </xf>
    <xf numFmtId="2" fontId="25" fillId="0" borderId="3" xfId="0" applyNumberFormat="1" applyFont="1" applyFill="1" applyBorder="1" applyAlignment="1" applyProtection="1">
      <alignment horizontal="center" vertical="center"/>
    </xf>
    <xf numFmtId="0" fontId="24" fillId="3" borderId="13" xfId="0" applyFont="1" applyFill="1" applyBorder="1" applyAlignment="1" applyProtection="1">
      <alignment horizontal="right" vertical="center"/>
    </xf>
    <xf numFmtId="0" fontId="27" fillId="0" borderId="13" xfId="0" applyFont="1" applyFill="1" applyBorder="1" applyAlignment="1" applyProtection="1">
      <alignment vertical="center"/>
    </xf>
    <xf numFmtId="0" fontId="20" fillId="0" borderId="10" xfId="0" applyFont="1" applyFill="1" applyBorder="1" applyAlignment="1" applyProtection="1">
      <alignment vertical="center"/>
    </xf>
    <xf numFmtId="0" fontId="21" fillId="0" borderId="3" xfId="0" applyFont="1" applyFill="1" applyBorder="1" applyAlignment="1" applyProtection="1">
      <alignment vertical="center"/>
    </xf>
    <xf numFmtId="0" fontId="28" fillId="0" borderId="3" xfId="0" applyFont="1" applyFill="1" applyBorder="1" applyAlignment="1" applyProtection="1">
      <alignment horizontal="center" vertical="center"/>
    </xf>
    <xf numFmtId="0" fontId="28" fillId="0" borderId="10" xfId="0" applyFont="1" applyFill="1" applyBorder="1" applyAlignment="1" applyProtection="1">
      <alignment vertical="center"/>
    </xf>
    <xf numFmtId="0" fontId="29" fillId="0" borderId="3" xfId="0" applyFont="1" applyFill="1" applyBorder="1" applyAlignment="1" applyProtection="1">
      <alignment vertical="center"/>
    </xf>
    <xf numFmtId="0" fontId="24" fillId="3" borderId="13" xfId="0" applyFont="1" applyFill="1" applyBorder="1" applyAlignment="1" applyProtection="1">
      <alignment vertical="center"/>
    </xf>
    <xf numFmtId="0" fontId="26" fillId="0" borderId="3" xfId="0" applyFont="1" applyFill="1" applyBorder="1" applyAlignment="1" applyProtection="1">
      <alignment horizontal="center" vertical="center"/>
    </xf>
    <xf numFmtId="0" fontId="26" fillId="0" borderId="10" xfId="0" applyFont="1" applyFill="1" applyBorder="1" applyAlignment="1" applyProtection="1">
      <alignment vertical="center"/>
    </xf>
    <xf numFmtId="2" fontId="2" fillId="0" borderId="10" xfId="0" applyNumberFormat="1" applyFont="1" applyFill="1" applyBorder="1" applyAlignment="1" applyProtection="1">
      <alignment horizontal="center" vertical="center"/>
    </xf>
    <xf numFmtId="2" fontId="2" fillId="0" borderId="3" xfId="0" applyNumberFormat="1" applyFont="1" applyFill="1" applyBorder="1" applyAlignment="1" applyProtection="1">
      <alignment horizontal="center" vertical="center"/>
    </xf>
    <xf numFmtId="2" fontId="30" fillId="0" borderId="3" xfId="0" applyNumberFormat="1" applyFont="1" applyFill="1" applyBorder="1" applyAlignment="1" applyProtection="1">
      <alignment horizontal="center" vertical="center"/>
    </xf>
    <xf numFmtId="0" fontId="26" fillId="0" borderId="3" xfId="0" applyFont="1" applyFill="1" applyBorder="1" applyAlignment="1" applyProtection="1">
      <alignment horizontal="center" vertical="center" wrapText="1"/>
    </xf>
    <xf numFmtId="0" fontId="31" fillId="0" borderId="0" xfId="0" applyFont="1" applyFill="1" applyProtection="1"/>
    <xf numFmtId="2" fontId="11" fillId="0" borderId="10" xfId="0" applyNumberFormat="1" applyFont="1" applyFill="1" applyBorder="1" applyAlignment="1" applyProtection="1">
      <alignment horizontal="center" vertical="center"/>
    </xf>
    <xf numFmtId="2" fontId="25" fillId="0" borderId="10" xfId="0" applyNumberFormat="1" applyFont="1" applyFill="1" applyBorder="1" applyAlignment="1" applyProtection="1">
      <alignment horizontal="center" vertical="center"/>
    </xf>
    <xf numFmtId="2" fontId="24" fillId="0" borderId="3" xfId="0" applyNumberFormat="1" applyFont="1" applyFill="1" applyBorder="1" applyAlignment="1" applyProtection="1">
      <alignment horizontal="center" vertical="center"/>
    </xf>
    <xf numFmtId="0" fontId="10" fillId="0" borderId="3" xfId="0" applyFont="1" applyFill="1" applyBorder="1" applyAlignment="1" applyProtection="1">
      <alignment horizontal="center" vertical="center"/>
    </xf>
    <xf numFmtId="0" fontId="10" fillId="0" borderId="10" xfId="0" applyFont="1" applyFill="1" applyBorder="1" applyAlignment="1" applyProtection="1">
      <alignment vertical="center"/>
    </xf>
    <xf numFmtId="2" fontId="29" fillId="0" borderId="10" xfId="0" applyNumberFormat="1" applyFont="1" applyFill="1" applyBorder="1" applyAlignment="1" applyProtection="1">
      <alignment horizontal="center" vertical="center"/>
    </xf>
    <xf numFmtId="2" fontId="29" fillId="0" borderId="3" xfId="0" applyNumberFormat="1" applyFont="1" applyFill="1" applyBorder="1" applyAlignment="1" applyProtection="1">
      <alignment horizontal="center" vertical="center"/>
    </xf>
    <xf numFmtId="2" fontId="27" fillId="0" borderId="3" xfId="0" applyNumberFormat="1" applyFont="1" applyFill="1" applyBorder="1" applyAlignment="1" applyProtection="1">
      <alignment horizontal="center" vertical="center"/>
    </xf>
    <xf numFmtId="0" fontId="24" fillId="0" borderId="13" xfId="0" applyFont="1" applyFill="1" applyBorder="1" applyAlignment="1" applyProtection="1">
      <alignment horizontal="right" vertical="center"/>
    </xf>
    <xf numFmtId="0" fontId="32" fillId="0" borderId="3" xfId="0" applyFont="1" applyBorder="1" applyAlignment="1" applyProtection="1">
      <alignment vertical="center"/>
    </xf>
    <xf numFmtId="0" fontId="15" fillId="0" borderId="13" xfId="0" applyFont="1" applyFill="1" applyBorder="1" applyAlignment="1" applyProtection="1">
      <alignment vertical="center"/>
    </xf>
    <xf numFmtId="2" fontId="33" fillId="2" borderId="4" xfId="0" applyNumberFormat="1" applyFont="1" applyFill="1" applyBorder="1" applyAlignment="1" applyProtection="1">
      <alignment horizontal="center" vertical="center"/>
    </xf>
    <xf numFmtId="2" fontId="33" fillId="2" borderId="3" xfId="0" applyNumberFormat="1" applyFont="1" applyFill="1" applyBorder="1" applyAlignment="1" applyProtection="1">
      <alignment horizontal="center" vertical="center"/>
    </xf>
    <xf numFmtId="2" fontId="18" fillId="2" borderId="3" xfId="0" applyNumberFormat="1" applyFont="1" applyFill="1" applyBorder="1" applyAlignment="1" applyProtection="1">
      <alignment horizontal="center" vertical="center"/>
    </xf>
    <xf numFmtId="2" fontId="19" fillId="2" borderId="3" xfId="0" applyNumberFormat="1" applyFont="1" applyFill="1" applyBorder="1" applyAlignment="1" applyProtection="1">
      <alignment horizontal="center" vertical="center"/>
    </xf>
    <xf numFmtId="164" fontId="17" fillId="2" borderId="10" xfId="0" applyNumberFormat="1" applyFont="1" applyFill="1" applyBorder="1" applyAlignment="1" applyProtection="1">
      <alignment vertical="center"/>
    </xf>
    <xf numFmtId="164" fontId="17" fillId="2" borderId="3" xfId="0" applyNumberFormat="1" applyFont="1" applyFill="1" applyBorder="1" applyAlignment="1" applyProtection="1">
      <alignment vertical="center"/>
    </xf>
    <xf numFmtId="0" fontId="14" fillId="3" borderId="15" xfId="0" applyFont="1" applyFill="1" applyBorder="1" applyAlignment="1" applyProtection="1">
      <alignment horizontal="center" vertical="center"/>
    </xf>
    <xf numFmtId="2" fontId="24" fillId="3" borderId="3" xfId="0" applyNumberFormat="1" applyFont="1" applyFill="1" applyBorder="1" applyAlignment="1" applyProtection="1">
      <alignment horizontal="center" vertical="center"/>
    </xf>
    <xf numFmtId="0" fontId="2" fillId="0" borderId="3" xfId="0" applyFont="1" applyFill="1" applyBorder="1" applyAlignment="1" applyProtection="1">
      <alignment horizontal="center" vertical="center"/>
    </xf>
    <xf numFmtId="0" fontId="2" fillId="0" borderId="10" xfId="0" applyFont="1" applyFill="1" applyBorder="1" applyAlignment="1" applyProtection="1">
      <alignment vertical="center"/>
    </xf>
    <xf numFmtId="0" fontId="34" fillId="0" borderId="0" xfId="0" applyFont="1" applyFill="1" applyProtection="1"/>
    <xf numFmtId="2" fontId="27" fillId="3" borderId="3" xfId="0" applyNumberFormat="1" applyFont="1" applyFill="1" applyBorder="1" applyAlignment="1" applyProtection="1">
      <alignment horizontal="center" vertical="center"/>
    </xf>
    <xf numFmtId="2" fontId="2" fillId="3" borderId="10" xfId="0" applyNumberFormat="1" applyFont="1" applyFill="1" applyBorder="1" applyAlignment="1" applyProtection="1">
      <alignment horizontal="center" vertical="center"/>
    </xf>
    <xf numFmtId="2" fontId="2" fillId="3" borderId="3" xfId="0" applyNumberFormat="1" applyFont="1" applyFill="1" applyBorder="1" applyAlignment="1" applyProtection="1">
      <alignment horizontal="center" vertical="center"/>
    </xf>
    <xf numFmtId="0" fontId="26" fillId="3" borderId="3" xfId="0" applyFont="1" applyFill="1" applyBorder="1" applyAlignment="1" applyProtection="1">
      <alignment horizontal="center" vertical="center" wrapText="1"/>
    </xf>
    <xf numFmtId="0" fontId="26" fillId="3" borderId="10" xfId="0" applyFont="1" applyFill="1" applyBorder="1" applyAlignment="1" applyProtection="1">
      <alignment vertical="center"/>
    </xf>
    <xf numFmtId="2" fontId="2" fillId="3" borderId="4" xfId="0" applyNumberFormat="1" applyFont="1" applyFill="1" applyBorder="1" applyAlignment="1" applyProtection="1">
      <alignment horizontal="center" vertical="center"/>
    </xf>
    <xf numFmtId="2" fontId="30" fillId="3" borderId="3" xfId="0" applyNumberFormat="1" applyFont="1" applyFill="1" applyBorder="1" applyAlignment="1" applyProtection="1">
      <alignment horizontal="center" vertical="center"/>
    </xf>
    <xf numFmtId="2" fontId="19" fillId="2" borderId="10" xfId="0" applyNumberFormat="1" applyFont="1" applyFill="1" applyBorder="1" applyAlignment="1" applyProtection="1">
      <alignment horizontal="center" vertical="center"/>
    </xf>
    <xf numFmtId="2" fontId="11" fillId="3" borderId="4" xfId="0" applyNumberFormat="1" applyFont="1" applyFill="1" applyBorder="1" applyAlignment="1" applyProtection="1">
      <alignment horizontal="center" vertical="center"/>
    </xf>
    <xf numFmtId="2" fontId="11" fillId="3" borderId="3" xfId="0" applyNumberFormat="1" applyFont="1" applyFill="1" applyBorder="1" applyAlignment="1" applyProtection="1">
      <alignment horizontal="center" vertical="center"/>
    </xf>
    <xf numFmtId="2" fontId="25" fillId="3" borderId="10" xfId="0" applyNumberFormat="1" applyFont="1" applyFill="1" applyBorder="1" applyAlignment="1" applyProtection="1">
      <alignment horizontal="center" vertical="center"/>
    </xf>
    <xf numFmtId="2" fontId="35" fillId="3" borderId="3" xfId="0" applyNumberFormat="1" applyFont="1" applyFill="1" applyBorder="1" applyAlignment="1" applyProtection="1">
      <alignment horizontal="center" vertical="center"/>
    </xf>
    <xf numFmtId="2" fontId="36" fillId="0" borderId="10" xfId="0" applyNumberFormat="1" applyFont="1" applyFill="1" applyBorder="1" applyAlignment="1" applyProtection="1">
      <alignment horizontal="center" vertical="center"/>
    </xf>
    <xf numFmtId="2" fontId="37" fillId="0" borderId="3" xfId="0" applyNumberFormat="1" applyFont="1" applyFill="1" applyBorder="1" applyAlignment="1" applyProtection="1">
      <alignment horizontal="center" vertical="center"/>
    </xf>
    <xf numFmtId="0" fontId="24" fillId="3" borderId="13" xfId="0" applyFont="1" applyFill="1" applyBorder="1" applyAlignment="1" applyProtection="1">
      <alignment vertical="center" wrapText="1"/>
    </xf>
    <xf numFmtId="2" fontId="11" fillId="3" borderId="10" xfId="0" applyNumberFormat="1" applyFont="1" applyFill="1" applyBorder="1" applyAlignment="1" applyProtection="1">
      <alignment horizontal="center" vertical="center"/>
    </xf>
    <xf numFmtId="0" fontId="26" fillId="3" borderId="3" xfId="0" applyFont="1" applyFill="1" applyBorder="1" applyAlignment="1" applyProtection="1">
      <alignment horizontal="center" vertical="center"/>
    </xf>
    <xf numFmtId="0" fontId="24" fillId="3" borderId="13" xfId="0" applyFont="1" applyFill="1" applyBorder="1" applyAlignment="1" applyProtection="1">
      <alignment horizontal="right" vertical="center" wrapText="1"/>
    </xf>
    <xf numFmtId="2" fontId="25" fillId="3" borderId="3" xfId="0" applyNumberFormat="1" applyFont="1" applyFill="1" applyBorder="1" applyAlignment="1" applyProtection="1">
      <alignment horizontal="center" vertical="center"/>
    </xf>
    <xf numFmtId="0" fontId="20" fillId="3" borderId="3" xfId="0" applyFont="1" applyFill="1" applyBorder="1" applyAlignment="1" applyProtection="1">
      <alignment horizontal="center" vertical="center"/>
    </xf>
    <xf numFmtId="0" fontId="20" fillId="2" borderId="3" xfId="0" applyFont="1" applyFill="1" applyBorder="1" applyAlignment="1" applyProtection="1">
      <alignment horizontal="center" vertical="center"/>
    </xf>
    <xf numFmtId="0" fontId="20" fillId="2" borderId="10" xfId="0" applyFont="1" applyFill="1" applyBorder="1" applyAlignment="1" applyProtection="1">
      <alignment vertical="center"/>
    </xf>
    <xf numFmtId="0" fontId="21" fillId="2" borderId="3" xfId="0" applyFont="1" applyFill="1" applyBorder="1" applyAlignment="1" applyProtection="1"/>
    <xf numFmtId="0" fontId="14" fillId="0" borderId="15" xfId="0" applyFont="1" applyFill="1" applyBorder="1" applyAlignment="1" applyProtection="1">
      <alignment horizontal="center" vertical="center"/>
    </xf>
    <xf numFmtId="2" fontId="38" fillId="0" borderId="10" xfId="0" applyNumberFormat="1" applyFont="1" applyFill="1" applyBorder="1" applyAlignment="1" applyProtection="1">
      <alignment horizontal="center" vertical="center"/>
    </xf>
    <xf numFmtId="2" fontId="38" fillId="0" borderId="3" xfId="0" applyNumberFormat="1" applyFont="1" applyFill="1" applyBorder="1" applyAlignment="1" applyProtection="1">
      <alignment horizontal="center" vertical="center"/>
    </xf>
    <xf numFmtId="2" fontId="39" fillId="0" borderId="3" xfId="0" applyNumberFormat="1" applyFont="1" applyFill="1" applyBorder="1" applyAlignment="1" applyProtection="1">
      <alignment horizontal="center" vertical="center"/>
    </xf>
    <xf numFmtId="2" fontId="36" fillId="0" borderId="3" xfId="0" applyNumberFormat="1" applyFont="1" applyFill="1" applyBorder="1" applyAlignment="1" applyProtection="1">
      <alignment horizontal="center" vertical="center"/>
    </xf>
    <xf numFmtId="2" fontId="17" fillId="2" borderId="10" xfId="0" applyNumberFormat="1" applyFont="1" applyFill="1" applyBorder="1" applyAlignment="1" applyProtection="1">
      <alignment horizontal="center" vertical="center"/>
    </xf>
    <xf numFmtId="2" fontId="17" fillId="2" borderId="3" xfId="0" applyNumberFormat="1" applyFont="1" applyFill="1" applyBorder="1" applyAlignment="1" applyProtection="1">
      <alignment horizontal="center" vertical="center"/>
    </xf>
    <xf numFmtId="2" fontId="40" fillId="3" borderId="3" xfId="0" applyNumberFormat="1" applyFont="1" applyFill="1" applyBorder="1" applyAlignment="1" applyProtection="1">
      <alignment horizontal="center" vertical="center"/>
    </xf>
    <xf numFmtId="0" fontId="10" fillId="3" borderId="3" xfId="0" applyFont="1" applyFill="1" applyBorder="1" applyAlignment="1" applyProtection="1">
      <alignment horizontal="center" vertical="center"/>
    </xf>
    <xf numFmtId="0" fontId="10" fillId="3" borderId="10" xfId="0" applyFont="1" applyFill="1" applyBorder="1" applyAlignment="1" applyProtection="1">
      <alignment vertical="center"/>
    </xf>
    <xf numFmtId="2" fontId="2" fillId="0" borderId="4" xfId="0" applyNumberFormat="1" applyFont="1" applyFill="1" applyBorder="1" applyAlignment="1" applyProtection="1">
      <alignment horizontal="center" vertical="center"/>
    </xf>
    <xf numFmtId="2" fontId="41" fillId="0" borderId="3" xfId="0" applyNumberFormat="1" applyFont="1" applyFill="1" applyBorder="1" applyAlignment="1" applyProtection="1">
      <alignment horizontal="center" vertical="center"/>
    </xf>
    <xf numFmtId="0" fontId="11" fillId="3" borderId="13" xfId="0" applyFont="1" applyFill="1" applyBorder="1" applyAlignment="1" applyProtection="1">
      <alignment vertical="center"/>
    </xf>
    <xf numFmtId="2" fontId="40" fillId="0" borderId="10" xfId="0" applyNumberFormat="1" applyFont="1" applyFill="1" applyBorder="1" applyAlignment="1" applyProtection="1">
      <alignment horizontal="center" vertical="center"/>
    </xf>
    <xf numFmtId="2" fontId="40" fillId="0" borderId="3" xfId="0" applyNumberFormat="1" applyFont="1" applyFill="1" applyBorder="1" applyAlignment="1" applyProtection="1">
      <alignment horizontal="center" vertical="center"/>
    </xf>
    <xf numFmtId="0" fontId="26" fillId="0" borderId="5" xfId="0" applyFont="1" applyFill="1" applyBorder="1" applyAlignment="1" applyProtection="1">
      <alignment vertical="center"/>
    </xf>
    <xf numFmtId="0" fontId="11" fillId="3" borderId="13" xfId="0" applyFont="1" applyFill="1" applyBorder="1" applyAlignment="1" applyProtection="1">
      <alignment horizontal="left" vertical="center" wrapText="1"/>
    </xf>
    <xf numFmtId="2" fontId="42" fillId="0" borderId="10" xfId="0" applyNumberFormat="1" applyFont="1" applyFill="1" applyBorder="1" applyAlignment="1" applyProtection="1">
      <alignment horizontal="center" vertical="center"/>
    </xf>
    <xf numFmtId="2" fontId="42" fillId="0" borderId="3" xfId="0" applyNumberFormat="1" applyFont="1" applyFill="1" applyBorder="1" applyAlignment="1" applyProtection="1">
      <alignment horizontal="center" vertical="center"/>
    </xf>
    <xf numFmtId="2" fontId="35" fillId="0" borderId="3" xfId="0" applyNumberFormat="1" applyFont="1" applyFill="1" applyBorder="1" applyAlignment="1" applyProtection="1">
      <alignment horizontal="center" vertical="center"/>
    </xf>
    <xf numFmtId="0" fontId="26" fillId="0" borderId="14" xfId="0" applyFont="1" applyFill="1" applyBorder="1" applyAlignment="1" applyProtection="1">
      <alignment vertical="center"/>
    </xf>
    <xf numFmtId="0" fontId="11" fillId="3" borderId="13" xfId="0" applyFont="1" applyFill="1" applyBorder="1" applyAlignment="1" applyProtection="1">
      <alignment horizontal="right" vertical="center" wrapText="1"/>
    </xf>
    <xf numFmtId="0" fontId="26" fillId="0" borderId="4" xfId="0" applyFont="1" applyFill="1" applyBorder="1" applyAlignment="1" applyProtection="1">
      <alignment vertical="center"/>
    </xf>
    <xf numFmtId="2" fontId="43" fillId="0" borderId="16" xfId="0" applyNumberFormat="1" applyFont="1" applyFill="1" applyBorder="1" applyAlignment="1" applyProtection="1">
      <alignment horizontal="center" vertical="center"/>
    </xf>
    <xf numFmtId="2" fontId="40" fillId="0" borderId="16" xfId="0" applyNumberFormat="1" applyFont="1" applyFill="1" applyBorder="1" applyAlignment="1" applyProtection="1">
      <alignment horizontal="center" vertical="center"/>
    </xf>
    <xf numFmtId="2" fontId="44" fillId="0" borderId="16" xfId="0" applyNumberFormat="1" applyFont="1" applyFill="1" applyBorder="1" applyAlignment="1" applyProtection="1">
      <alignment vertical="center"/>
    </xf>
    <xf numFmtId="2" fontId="35" fillId="0" borderId="16" xfId="0" applyNumberFormat="1" applyFont="1" applyFill="1" applyBorder="1" applyAlignment="1" applyProtection="1">
      <alignment horizontal="center" vertical="center"/>
    </xf>
    <xf numFmtId="0" fontId="10" fillId="0" borderId="16" xfId="0" applyFont="1" applyFill="1" applyBorder="1" applyAlignment="1" applyProtection="1">
      <alignment horizontal="center" vertical="center"/>
    </xf>
    <xf numFmtId="0" fontId="10" fillId="0" borderId="14" xfId="0" applyFont="1" applyFill="1" applyBorder="1" applyAlignment="1" applyProtection="1">
      <alignment vertical="center"/>
    </xf>
    <xf numFmtId="0" fontId="26" fillId="0" borderId="10" xfId="0" applyFont="1" applyFill="1" applyBorder="1" applyAlignment="1" applyProtection="1">
      <alignment vertical="center" wrapText="1"/>
    </xf>
    <xf numFmtId="0" fontId="2" fillId="0" borderId="0" xfId="0" applyFont="1" applyFill="1" applyBorder="1" applyProtection="1"/>
    <xf numFmtId="2" fontId="36" fillId="3" borderId="3" xfId="0" applyNumberFormat="1" applyFont="1" applyFill="1" applyBorder="1" applyAlignment="1" applyProtection="1">
      <alignment horizontal="center" vertical="center"/>
    </xf>
    <xf numFmtId="2" fontId="39" fillId="3" borderId="3" xfId="0" applyNumberFormat="1" applyFont="1" applyFill="1" applyBorder="1" applyAlignment="1" applyProtection="1">
      <alignment horizontal="center" vertical="center"/>
    </xf>
    <xf numFmtId="2" fontId="46" fillId="2" borderId="3" xfId="0" applyNumberFormat="1" applyFont="1" applyFill="1" applyBorder="1" applyAlignment="1" applyProtection="1">
      <alignment horizontal="center" vertical="center"/>
    </xf>
    <xf numFmtId="2" fontId="16" fillId="2" borderId="4" xfId="0" applyNumberFormat="1" applyFont="1" applyFill="1" applyBorder="1" applyAlignment="1" applyProtection="1">
      <alignment horizontal="center" vertical="center"/>
    </xf>
    <xf numFmtId="2" fontId="16" fillId="2" borderId="4" xfId="0" applyNumberFormat="1" applyFont="1" applyFill="1" applyBorder="1" applyAlignment="1" applyProtection="1">
      <alignment vertical="center"/>
    </xf>
    <xf numFmtId="0" fontId="26" fillId="0" borderId="10" xfId="0" applyFont="1" applyFill="1" applyBorder="1" applyAlignment="1" applyProtection="1">
      <alignment horizontal="center" vertical="center"/>
    </xf>
    <xf numFmtId="0" fontId="39" fillId="3" borderId="13" xfId="0" applyFont="1" applyFill="1" applyBorder="1" applyAlignment="1" applyProtection="1">
      <alignment horizontal="left" vertical="center"/>
    </xf>
    <xf numFmtId="2" fontId="2" fillId="0" borderId="7" xfId="0" applyNumberFormat="1" applyFont="1" applyFill="1" applyBorder="1" applyAlignment="1" applyProtection="1">
      <alignment horizontal="center" vertical="center"/>
    </xf>
    <xf numFmtId="2" fontId="2" fillId="0" borderId="17" xfId="0" applyNumberFormat="1" applyFont="1" applyFill="1" applyBorder="1" applyAlignment="1" applyProtection="1">
      <alignment horizontal="center" vertical="center"/>
    </xf>
    <xf numFmtId="2" fontId="38" fillId="0" borderId="7" xfId="0" applyNumberFormat="1" applyFont="1" applyFill="1" applyBorder="1" applyAlignment="1" applyProtection="1">
      <alignment horizontal="center" vertical="center"/>
    </xf>
    <xf numFmtId="2" fontId="41" fillId="0" borderId="17" xfId="0" applyNumberFormat="1" applyFont="1" applyFill="1" applyBorder="1" applyAlignment="1" applyProtection="1">
      <alignment horizontal="center" vertical="center"/>
    </xf>
    <xf numFmtId="2" fontId="30" fillId="0" borderId="17" xfId="0" applyNumberFormat="1" applyFont="1" applyFill="1" applyBorder="1" applyAlignment="1" applyProtection="1">
      <alignment horizontal="center" vertical="center"/>
    </xf>
    <xf numFmtId="2" fontId="37" fillId="0" borderId="17" xfId="0" applyNumberFormat="1" applyFont="1" applyFill="1" applyBorder="1" applyAlignment="1" applyProtection="1">
      <alignment horizontal="center" vertical="center"/>
    </xf>
    <xf numFmtId="0" fontId="26" fillId="0" borderId="7" xfId="0" applyFont="1" applyFill="1" applyBorder="1" applyAlignment="1" applyProtection="1">
      <alignment vertical="center"/>
    </xf>
    <xf numFmtId="0" fontId="39" fillId="3" borderId="13" xfId="0" applyFont="1" applyFill="1" applyBorder="1" applyAlignment="1" applyProtection="1">
      <alignment vertical="center"/>
    </xf>
    <xf numFmtId="2" fontId="38" fillId="3" borderId="10" xfId="0" applyNumberFormat="1" applyFont="1" applyFill="1" applyBorder="1" applyAlignment="1" applyProtection="1">
      <alignment horizontal="center" vertical="center"/>
    </xf>
    <xf numFmtId="2" fontId="42" fillId="3" borderId="3" xfId="0" applyNumberFormat="1" applyFont="1" applyFill="1" applyBorder="1" applyAlignment="1" applyProtection="1">
      <alignment horizontal="center" vertical="center"/>
    </xf>
    <xf numFmtId="0" fontId="26" fillId="3" borderId="10" xfId="0" applyFont="1" applyFill="1" applyBorder="1" applyAlignment="1" applyProtection="1">
      <alignment vertical="center" wrapText="1"/>
    </xf>
    <xf numFmtId="2" fontId="17" fillId="2" borderId="9" xfId="0" applyNumberFormat="1" applyFont="1" applyFill="1" applyBorder="1" applyAlignment="1" applyProtection="1">
      <alignment horizontal="center" vertical="center"/>
    </xf>
    <xf numFmtId="2" fontId="11" fillId="0" borderId="9" xfId="0" applyNumberFormat="1" applyFont="1" applyFill="1" applyBorder="1" applyAlignment="1" applyProtection="1">
      <alignment horizontal="center" vertical="center"/>
    </xf>
    <xf numFmtId="2" fontId="38" fillId="3" borderId="3" xfId="0" applyNumberFormat="1" applyFont="1" applyFill="1" applyBorder="1" applyAlignment="1" applyProtection="1">
      <alignment horizontal="center" vertical="center"/>
    </xf>
    <xf numFmtId="2" fontId="16" fillId="0" borderId="10" xfId="0" applyNumberFormat="1" applyFont="1" applyFill="1" applyBorder="1" applyAlignment="1" applyProtection="1">
      <alignment horizontal="center" vertical="center"/>
    </xf>
    <xf numFmtId="2" fontId="16" fillId="0" borderId="4" xfId="0" applyNumberFormat="1" applyFont="1" applyFill="1" applyBorder="1" applyAlignment="1" applyProtection="1">
      <alignment horizontal="center" vertical="center"/>
    </xf>
    <xf numFmtId="0" fontId="47" fillId="0" borderId="13" xfId="0" applyFont="1" applyFill="1" applyBorder="1" applyAlignment="1" applyProtection="1">
      <alignment vertical="center"/>
    </xf>
    <xf numFmtId="0" fontId="26" fillId="0" borderId="16" xfId="0" applyFont="1" applyFill="1" applyBorder="1" applyAlignment="1" applyProtection="1">
      <alignment horizontal="center" vertical="center"/>
    </xf>
    <xf numFmtId="0" fontId="26" fillId="0" borderId="3" xfId="0" applyFont="1" applyFill="1" applyBorder="1" applyAlignment="1" applyProtection="1">
      <alignment vertical="center"/>
    </xf>
    <xf numFmtId="0" fontId="47" fillId="3" borderId="13" xfId="0" applyFont="1" applyFill="1" applyBorder="1" applyAlignment="1" applyProtection="1">
      <alignment vertical="center"/>
    </xf>
    <xf numFmtId="2" fontId="2" fillId="0" borderId="3" xfId="0" applyNumberFormat="1" applyFont="1" applyFill="1" applyBorder="1" applyAlignment="1" applyProtection="1">
      <alignment vertical="center"/>
    </xf>
    <xf numFmtId="2" fontId="36" fillId="0" borderId="3" xfId="0" applyNumberFormat="1" applyFont="1" applyFill="1" applyBorder="1" applyAlignment="1" applyProtection="1">
      <alignment vertical="center"/>
    </xf>
    <xf numFmtId="2" fontId="39" fillId="0" borderId="3" xfId="0" applyNumberFormat="1" applyFont="1" applyFill="1" applyBorder="1" applyAlignment="1" applyProtection="1">
      <alignment vertical="center"/>
    </xf>
    <xf numFmtId="0" fontId="14" fillId="3" borderId="13" xfId="0" applyFont="1" applyFill="1" applyBorder="1" applyAlignment="1" applyProtection="1">
      <alignment horizontal="center" vertical="center"/>
    </xf>
    <xf numFmtId="0" fontId="39" fillId="3" borderId="3" xfId="0" applyFont="1" applyFill="1" applyBorder="1" applyAlignment="1" applyProtection="1">
      <alignment vertical="center"/>
    </xf>
    <xf numFmtId="0" fontId="15" fillId="2" borderId="13" xfId="0" applyFont="1" applyFill="1" applyBorder="1" applyAlignment="1" applyProtection="1">
      <alignment vertical="center"/>
    </xf>
    <xf numFmtId="2" fontId="21" fillId="0" borderId="10" xfId="0" applyNumberFormat="1" applyFont="1" applyFill="1" applyBorder="1" applyAlignment="1" applyProtection="1">
      <alignment horizontal="center" vertical="center"/>
    </xf>
    <xf numFmtId="2" fontId="21" fillId="0" borderId="3" xfId="0" applyNumberFormat="1" applyFont="1" applyFill="1" applyBorder="1" applyAlignment="1" applyProtection="1">
      <alignment horizontal="center" vertical="center"/>
    </xf>
    <xf numFmtId="0" fontId="10" fillId="0" borderId="3" xfId="0" applyFont="1" applyFill="1" applyBorder="1" applyAlignment="1" applyProtection="1">
      <alignment horizontal="center" vertical="center" wrapText="1"/>
    </xf>
    <xf numFmtId="2" fontId="11" fillId="0" borderId="3" xfId="0" applyNumberFormat="1" applyFont="1" applyFill="1" applyBorder="1" applyAlignment="1" applyProtection="1">
      <alignment vertical="center"/>
    </xf>
    <xf numFmtId="2" fontId="40" fillId="0" borderId="3" xfId="0" applyNumberFormat="1" applyFont="1" applyFill="1" applyBorder="1" applyAlignment="1" applyProtection="1">
      <alignment vertical="center"/>
    </xf>
    <xf numFmtId="2" fontId="24" fillId="0" borderId="3" xfId="0" applyNumberFormat="1" applyFont="1" applyFill="1" applyBorder="1" applyAlignment="1" applyProtection="1">
      <alignment vertical="center"/>
    </xf>
    <xf numFmtId="2" fontId="25" fillId="0" borderId="3" xfId="0" applyNumberFormat="1" applyFont="1" applyFill="1" applyBorder="1" applyAlignment="1" applyProtection="1">
      <alignment vertical="center"/>
    </xf>
    <xf numFmtId="0" fontId="24" fillId="3" borderId="13" xfId="0" applyFont="1" applyFill="1" applyBorder="1" applyAlignment="1" applyProtection="1">
      <alignment horizontal="right" vertical="top" wrapText="1"/>
    </xf>
    <xf numFmtId="2" fontId="11" fillId="0" borderId="4" xfId="0" applyNumberFormat="1" applyFont="1" applyFill="1" applyBorder="1" applyAlignment="1" applyProtection="1">
      <alignment horizontal="center" vertical="center"/>
    </xf>
    <xf numFmtId="0" fontId="14" fillId="0" borderId="18" xfId="0" applyFont="1" applyFill="1" applyBorder="1" applyAlignment="1" applyProtection="1">
      <alignment horizontal="center" vertical="center"/>
    </xf>
    <xf numFmtId="0" fontId="27" fillId="0" borderId="19" xfId="0" applyFont="1" applyFill="1" applyBorder="1" applyAlignment="1" applyProtection="1">
      <alignment vertical="center"/>
    </xf>
    <xf numFmtId="2" fontId="29" fillId="0" borderId="5" xfId="0" applyNumberFormat="1" applyFont="1" applyFill="1" applyBorder="1" applyAlignment="1" applyProtection="1">
      <alignment horizontal="center" vertical="center"/>
    </xf>
    <xf numFmtId="164" fontId="42" fillId="0" borderId="20" xfId="0" applyNumberFormat="1" applyFont="1" applyFill="1" applyBorder="1" applyAlignment="1" applyProtection="1">
      <alignment horizontal="center" vertical="center"/>
    </xf>
    <xf numFmtId="164" fontId="42" fillId="0" borderId="5" xfId="0" applyNumberFormat="1" applyFont="1" applyFill="1" applyBorder="1" applyAlignment="1" applyProtection="1">
      <alignment horizontal="center" vertical="center"/>
    </xf>
    <xf numFmtId="164" fontId="27" fillId="0" borderId="5" xfId="0" applyNumberFormat="1" applyFont="1" applyFill="1" applyBorder="1" applyAlignment="1" applyProtection="1">
      <alignment horizontal="center" vertical="center"/>
    </xf>
    <xf numFmtId="164" fontId="35" fillId="0" borderId="5" xfId="0" applyNumberFormat="1" applyFont="1" applyFill="1" applyBorder="1" applyAlignment="1" applyProtection="1">
      <alignment horizontal="center" vertical="center"/>
    </xf>
    <xf numFmtId="0" fontId="28" fillId="0" borderId="5" xfId="0" applyFont="1" applyFill="1" applyBorder="1" applyAlignment="1" applyProtection="1">
      <alignment horizontal="center" vertical="center"/>
    </xf>
    <xf numFmtId="0" fontId="29" fillId="0" borderId="20" xfId="0" applyFont="1" applyFill="1" applyBorder="1" applyAlignment="1" applyProtection="1">
      <alignment horizontal="center" vertical="center"/>
    </xf>
    <xf numFmtId="0" fontId="27" fillId="0" borderId="10" xfId="0" applyFont="1" applyFill="1" applyBorder="1" applyAlignment="1" applyProtection="1">
      <alignment vertical="center"/>
    </xf>
    <xf numFmtId="164" fontId="42" fillId="0" borderId="15" xfId="0" applyNumberFormat="1" applyFont="1" applyFill="1" applyBorder="1" applyAlignment="1" applyProtection="1">
      <alignment horizontal="center" vertical="center"/>
    </xf>
    <xf numFmtId="164" fontId="42" fillId="0" borderId="10" xfId="0" applyNumberFormat="1" applyFont="1" applyFill="1" applyBorder="1" applyAlignment="1" applyProtection="1">
      <alignment horizontal="center" vertical="center"/>
    </xf>
    <xf numFmtId="164" fontId="27" fillId="0" borderId="10" xfId="0" applyNumberFormat="1" applyFont="1" applyFill="1" applyBorder="1" applyAlignment="1" applyProtection="1">
      <alignment horizontal="center" vertical="center"/>
    </xf>
    <xf numFmtId="164" fontId="35" fillId="0" borderId="10" xfId="0" applyNumberFormat="1" applyFont="1" applyFill="1" applyBorder="1" applyAlignment="1" applyProtection="1">
      <alignment horizontal="center" vertical="center"/>
    </xf>
    <xf numFmtId="0" fontId="28" fillId="0" borderId="10" xfId="0" applyFont="1" applyFill="1" applyBorder="1" applyAlignment="1" applyProtection="1">
      <alignment horizontal="center" vertical="center" wrapText="1"/>
    </xf>
    <xf numFmtId="0" fontId="29" fillId="0" borderId="15" xfId="0" applyFont="1" applyFill="1" applyBorder="1" applyAlignment="1" applyProtection="1">
      <alignment horizontal="center" vertical="center"/>
    </xf>
    <xf numFmtId="0" fontId="27" fillId="0" borderId="10" xfId="0" applyFont="1" applyFill="1" applyBorder="1" applyAlignment="1" applyProtection="1">
      <alignment horizontal="right" vertical="center"/>
    </xf>
    <xf numFmtId="0" fontId="35" fillId="0" borderId="15" xfId="0" applyFont="1" applyFill="1" applyBorder="1" applyAlignment="1" applyProtection="1">
      <alignment horizontal="center" vertical="center"/>
    </xf>
    <xf numFmtId="0" fontId="14" fillId="0" borderId="20" xfId="0" applyFont="1" applyFill="1" applyBorder="1" applyAlignment="1" applyProtection="1">
      <alignment horizontal="center" vertical="center"/>
    </xf>
    <xf numFmtId="0" fontId="27" fillId="0" borderId="5" xfId="0" applyFont="1" applyFill="1" applyBorder="1" applyAlignment="1" applyProtection="1">
      <alignment horizontal="right" vertical="center"/>
    </xf>
    <xf numFmtId="0" fontId="28" fillId="0" borderId="5" xfId="0" applyFont="1" applyFill="1" applyBorder="1" applyAlignment="1" applyProtection="1">
      <alignment horizontal="center" vertical="center" wrapText="1"/>
    </xf>
    <xf numFmtId="0" fontId="35" fillId="0" borderId="20" xfId="0" applyFont="1" applyFill="1" applyBorder="1" applyAlignment="1" applyProtection="1">
      <alignment horizontal="center" vertical="center"/>
    </xf>
    <xf numFmtId="0" fontId="50" fillId="0" borderId="0" xfId="0" applyFont="1" applyFill="1" applyProtection="1"/>
    <xf numFmtId="0" fontId="26" fillId="0" borderId="0" xfId="0" applyFont="1" applyFill="1" applyProtection="1"/>
    <xf numFmtId="0" fontId="2" fillId="0" borderId="0" xfId="0" applyFont="1" applyFill="1" applyAlignment="1" applyProtection="1">
      <alignment horizontal="center" vertical="center"/>
    </xf>
    <xf numFmtId="0" fontId="48" fillId="0" borderId="0" xfId="0" applyFont="1" applyFill="1" applyAlignment="1" applyProtection="1">
      <alignment horizontal="center"/>
    </xf>
    <xf numFmtId="0" fontId="49" fillId="0" borderId="0" xfId="0" applyFont="1" applyFill="1" applyAlignment="1" applyProtection="1">
      <alignment horizontal="center"/>
    </xf>
    <xf numFmtId="0" fontId="48" fillId="0" borderId="0" xfId="0" applyFont="1" applyFill="1" applyProtection="1"/>
    <xf numFmtId="0" fontId="51" fillId="0" borderId="0" xfId="0" applyFont="1" applyFill="1" applyProtection="1"/>
    <xf numFmtId="0" fontId="3" fillId="0" borderId="3" xfId="0" applyFont="1" applyFill="1" applyBorder="1" applyAlignment="1" applyProtection="1">
      <alignment horizontal="center" vertical="center" wrapText="1"/>
    </xf>
    <xf numFmtId="0" fontId="3" fillId="0" borderId="3" xfId="0" applyFont="1" applyFill="1" applyBorder="1" applyAlignment="1" applyProtection="1">
      <alignment horizontal="center" vertical="center"/>
    </xf>
    <xf numFmtId="0" fontId="4" fillId="0" borderId="4" xfId="0" applyFont="1" applyFill="1" applyBorder="1" applyAlignment="1" applyProtection="1">
      <alignment horizontal="center" vertical="center"/>
    </xf>
    <xf numFmtId="0" fontId="5" fillId="0" borderId="5" xfId="0" applyFont="1" applyFill="1" applyBorder="1" applyAlignment="1" applyProtection="1">
      <alignment horizontal="center" vertical="center" wrapText="1"/>
    </xf>
    <xf numFmtId="0" fontId="5" fillId="0" borderId="6" xfId="0" applyFont="1" applyFill="1" applyBorder="1" applyAlignment="1" applyProtection="1">
      <alignment horizontal="center" vertical="center" wrapText="1"/>
    </xf>
    <xf numFmtId="0" fontId="5" fillId="0" borderId="7" xfId="0" applyFont="1" applyFill="1" applyBorder="1" applyAlignment="1" applyProtection="1">
      <alignment horizontal="center" vertical="center" wrapText="1"/>
    </xf>
    <xf numFmtId="0" fontId="5" fillId="0" borderId="8" xfId="0" applyFont="1" applyFill="1" applyBorder="1" applyAlignment="1" applyProtection="1">
      <alignment horizontal="center" vertical="center" wrapText="1"/>
    </xf>
    <xf numFmtId="0" fontId="6" fillId="0" borderId="3" xfId="0" applyFont="1" applyFill="1" applyBorder="1" applyAlignment="1" applyProtection="1">
      <alignment horizontal="center" vertical="center" wrapText="1"/>
    </xf>
    <xf numFmtId="0" fontId="1" fillId="0" borderId="2" xfId="0" applyFont="1" applyFill="1" applyBorder="1" applyAlignment="1" applyProtection="1">
      <alignment horizontal="center" vertical="center" wrapText="1"/>
    </xf>
    <xf numFmtId="0" fontId="1" fillId="0" borderId="21" xfId="0" applyFont="1" applyFill="1" applyBorder="1" applyAlignment="1" applyProtection="1">
      <alignment horizontal="center" vertical="center" wrapText="1"/>
    </xf>
    <xf numFmtId="0" fontId="7" fillId="0" borderId="3" xfId="0" applyFont="1" applyFill="1" applyBorder="1" applyAlignment="1" applyProtection="1">
      <alignment horizontal="center" vertical="center" wrapText="1"/>
    </xf>
    <xf numFmtId="0" fontId="3" fillId="0" borderId="4" xfId="0" applyFont="1" applyFill="1" applyBorder="1" applyAlignment="1" applyProtection="1">
      <alignment horizontal="center" vertical="center" wrapText="1"/>
    </xf>
    <xf numFmtId="0" fontId="3" fillId="0" borderId="9" xfId="0" applyFont="1" applyFill="1" applyBorder="1" applyAlignment="1" applyProtection="1">
      <alignment horizontal="center" vertical="center" wrapText="1"/>
    </xf>
    <xf numFmtId="0" fontId="26" fillId="0" borderId="16" xfId="0" applyFont="1" applyFill="1" applyBorder="1" applyAlignment="1" applyProtection="1">
      <alignment horizontal="center" vertical="center"/>
    </xf>
    <xf numFmtId="0" fontId="26" fillId="0" borderId="17" xfId="0" applyFont="1" applyFill="1" applyBorder="1" applyAlignment="1" applyProtection="1">
      <alignment horizontal="center" vertical="center"/>
    </xf>
    <xf numFmtId="0" fontId="2" fillId="0" borderId="16" xfId="0" applyFont="1" applyFill="1" applyBorder="1" applyAlignment="1" applyProtection="1">
      <alignment horizontal="center" vertical="center"/>
    </xf>
    <xf numFmtId="0" fontId="2" fillId="0" borderId="17" xfId="0" applyFont="1" applyFill="1" applyBorder="1" applyAlignment="1" applyProtection="1">
      <alignment horizontal="center" vertical="center"/>
    </xf>
    <xf numFmtId="0" fontId="26" fillId="3" borderId="3" xfId="0" applyFont="1" applyFill="1" applyBorder="1" applyAlignment="1" applyProtection="1">
      <alignment vertical="center"/>
    </xf>
    <xf numFmtId="0" fontId="26" fillId="3" borderId="3" xfId="0" applyFont="1" applyFill="1" applyBorder="1" applyAlignment="1" applyProtection="1">
      <alignment vertical="center" wrapText="1"/>
    </xf>
    <xf numFmtId="0" fontId="10" fillId="3" borderId="3" xfId="0" applyFont="1" applyFill="1" applyBorder="1" applyAlignment="1" applyProtection="1">
      <alignment vertical="center"/>
    </xf>
    <xf numFmtId="0" fontId="10" fillId="0" borderId="3" xfId="0" applyFont="1" applyFill="1" applyBorder="1" applyAlignment="1" applyProtection="1">
      <alignment vertical="center"/>
    </xf>
    <xf numFmtId="0" fontId="26" fillId="0" borderId="16" xfId="0" applyFont="1" applyFill="1" applyBorder="1" applyAlignment="1" applyProtection="1">
      <alignment vertical="center" wrapText="1"/>
    </xf>
    <xf numFmtId="0" fontId="26" fillId="0" borderId="22" xfId="0" applyFont="1" applyFill="1" applyBorder="1" applyAlignment="1" applyProtection="1">
      <alignment vertical="center" wrapText="1"/>
    </xf>
    <xf numFmtId="0" fontId="26" fillId="0" borderId="17" xfId="0" applyFont="1" applyFill="1" applyBorder="1" applyAlignment="1" applyProtection="1">
      <alignment vertical="center" wrapText="1"/>
    </xf>
    <xf numFmtId="164" fontId="19" fillId="2" borderId="3" xfId="0" applyNumberFormat="1" applyFont="1" applyFill="1" applyBorder="1" applyAlignment="1" applyProtection="1">
      <alignment vertical="center"/>
    </xf>
    <xf numFmtId="0" fontId="10" fillId="0" borderId="3" xfId="0" applyFont="1" applyFill="1" applyBorder="1" applyAlignment="1" applyProtection="1">
      <alignment vertical="center" wrapText="1"/>
    </xf>
    <xf numFmtId="2" fontId="33" fillId="2" borderId="3" xfId="0" applyNumberFormat="1" applyFont="1" applyFill="1" applyBorder="1" applyAlignment="1" applyProtection="1">
      <alignment vertical="center"/>
    </xf>
    <xf numFmtId="0" fontId="20" fillId="2" borderId="3" xfId="0" applyFont="1" applyFill="1" applyBorder="1" applyAlignment="1" applyProtection="1"/>
    <xf numFmtId="0" fontId="20" fillId="0" borderId="3" xfId="0" applyFont="1" applyFill="1" applyBorder="1" applyAlignment="1" applyProtection="1">
      <alignment vertical="center"/>
    </xf>
    <xf numFmtId="0" fontId="52" fillId="0" borderId="3" xfId="0" applyFont="1" applyFill="1" applyBorder="1" applyAlignment="1" applyProtection="1"/>
    <xf numFmtId="0" fontId="26" fillId="0" borderId="3" xfId="0" applyFont="1" applyFill="1" applyBorder="1" applyAlignment="1" applyProtection="1">
      <alignment vertical="center" wrapText="1"/>
    </xf>
    <xf numFmtId="0" fontId="26" fillId="0" borderId="3" xfId="0" applyFont="1" applyFill="1" applyBorder="1" applyAlignment="1" applyProtection="1">
      <alignment vertical="center"/>
    </xf>
  </cellXfs>
  <cellStyles count="2">
    <cellStyle name="Обычный" xfId="0" builtinId="0"/>
    <cellStyle name="Финансов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.%20&#1059;&#1090;&#1074;&#1077;&#1088;&#1078;&#1076;&#1077;&#1085;&#1085;&#1099;&#1077;%20&#1090;&#1072;&#1088;&#1080;&#1092;&#1099;%20&#1085;&#1072;%202017-2019&#1075;.%20(&#1054;&#1041;&#1065;&#1040;&#1071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рифы ТЭ на 2017-2019г без НДС"/>
      <sheetName val="тарифы для НАСЕЛЕНИЯ С НДС "/>
      <sheetName val="тарифы на 2017г ГВС без НДС "/>
      <sheetName val="тарифы на 2017г ГВС с НДС"/>
      <sheetName val="2016 эл.журнал"/>
      <sheetName val="2015эл.журнал"/>
      <sheetName val="Лист1"/>
    </sheetNames>
    <sheetDataSet>
      <sheetData sheetId="0" refreshError="1">
        <row r="7">
          <cell r="C7">
            <v>2632</v>
          </cell>
          <cell r="D7">
            <v>2707</v>
          </cell>
          <cell r="F7">
            <v>2766</v>
          </cell>
          <cell r="G7">
            <v>2883</v>
          </cell>
        </row>
        <row r="8">
          <cell r="C8">
            <v>2215</v>
          </cell>
          <cell r="D8">
            <v>2290</v>
          </cell>
          <cell r="F8">
            <v>2328</v>
          </cell>
          <cell r="G8">
            <v>2438</v>
          </cell>
        </row>
        <row r="9">
          <cell r="C9">
            <v>2734</v>
          </cell>
          <cell r="D9">
            <v>2828</v>
          </cell>
          <cell r="F9">
            <v>2845</v>
          </cell>
          <cell r="G9">
            <v>2978</v>
          </cell>
        </row>
        <row r="11">
          <cell r="C11">
            <v>1342.77</v>
          </cell>
          <cell r="D11">
            <v>1388.42</v>
          </cell>
        </row>
        <row r="12">
          <cell r="C12">
            <v>2226</v>
          </cell>
          <cell r="D12">
            <v>2302</v>
          </cell>
          <cell r="F12">
            <v>2337</v>
          </cell>
          <cell r="G12">
            <v>2447</v>
          </cell>
        </row>
        <row r="13">
          <cell r="C13">
            <v>1693</v>
          </cell>
          <cell r="N13" t="str">
            <v>№ 134-01т/16 от 15.12.2016г</v>
          </cell>
        </row>
        <row r="14">
          <cell r="C14">
            <v>2333</v>
          </cell>
          <cell r="D14">
            <v>2394</v>
          </cell>
          <cell r="F14">
            <v>2452</v>
          </cell>
          <cell r="G14">
            <v>2561</v>
          </cell>
          <cell r="M14" t="str">
            <v>№127-02т/16 от 09.12.2016г.</v>
          </cell>
        </row>
        <row r="15">
          <cell r="C15">
            <v>2384</v>
          </cell>
          <cell r="D15">
            <v>2466</v>
          </cell>
          <cell r="F15">
            <v>2505</v>
          </cell>
          <cell r="G15">
            <v>2623</v>
          </cell>
          <cell r="M15" t="str">
            <v>№127-02т/16 от 09.12.2016г.</v>
          </cell>
        </row>
        <row r="17">
          <cell r="C17">
            <v>2195</v>
          </cell>
          <cell r="D17">
            <v>2270</v>
          </cell>
          <cell r="G17">
            <v>2359</v>
          </cell>
          <cell r="J17">
            <v>2452</v>
          </cell>
        </row>
        <row r="22">
          <cell r="M22" t="str">
            <v>№130-04т/16 от 14.12.2016г.</v>
          </cell>
        </row>
        <row r="25">
          <cell r="C25">
            <v>2771</v>
          </cell>
          <cell r="D25">
            <v>2865</v>
          </cell>
          <cell r="F25">
            <v>2881</v>
          </cell>
          <cell r="G25">
            <v>2995</v>
          </cell>
        </row>
        <row r="26">
          <cell r="C26">
            <v>2953</v>
          </cell>
          <cell r="D26">
            <v>3053.81</v>
          </cell>
          <cell r="F26">
            <v>3104</v>
          </cell>
          <cell r="G26">
            <v>3250</v>
          </cell>
          <cell r="M26" t="str">
            <v>№130-04т/16 от 14.12.2016г.</v>
          </cell>
        </row>
        <row r="27">
          <cell r="C27">
            <v>2460</v>
          </cell>
          <cell r="D27">
            <v>2543.64</v>
          </cell>
          <cell r="N27" t="str">
            <v>№130-01т/16 от 14.12.2016г.</v>
          </cell>
        </row>
        <row r="29">
          <cell r="C29">
            <v>2765.12</v>
          </cell>
          <cell r="D29">
            <v>2859.13</v>
          </cell>
        </row>
        <row r="31">
          <cell r="C31">
            <v>1805.46</v>
          </cell>
          <cell r="D31">
            <v>1866.85</v>
          </cell>
        </row>
        <row r="33">
          <cell r="C33">
            <v>2888</v>
          </cell>
          <cell r="D33">
            <v>2986</v>
          </cell>
          <cell r="F33">
            <v>3031</v>
          </cell>
          <cell r="G33">
            <v>3172</v>
          </cell>
        </row>
        <row r="34">
          <cell r="C34">
            <v>1580</v>
          </cell>
          <cell r="D34">
            <v>1633.72</v>
          </cell>
          <cell r="N34" t="str">
            <v>№ 134-01т/16 от 15.12.2016г</v>
          </cell>
        </row>
        <row r="36">
          <cell r="N36" t="str">
            <v>№ 134-01т/16 от 15.12.2016г</v>
          </cell>
        </row>
        <row r="37">
          <cell r="C37">
            <v>2329.63</v>
          </cell>
          <cell r="D37">
            <v>2408.84</v>
          </cell>
        </row>
        <row r="39">
          <cell r="C39">
            <v>2337</v>
          </cell>
          <cell r="D39">
            <v>2417</v>
          </cell>
          <cell r="N39" t="str">
            <v>№130-01т/16 от 14.12.2016г</v>
          </cell>
        </row>
        <row r="40">
          <cell r="C40">
            <v>1425</v>
          </cell>
          <cell r="D40">
            <v>1503</v>
          </cell>
          <cell r="F40">
            <v>1503</v>
          </cell>
          <cell r="G40">
            <v>1563</v>
          </cell>
          <cell r="I40">
            <v>1563</v>
          </cell>
          <cell r="J40">
            <v>1625</v>
          </cell>
          <cell r="N40" t="str">
            <v>№130-02т/ 16 от 14.12.2016г.</v>
          </cell>
        </row>
        <row r="41">
          <cell r="C41">
            <v>1871</v>
          </cell>
          <cell r="D41">
            <v>1934</v>
          </cell>
          <cell r="G41">
            <v>1970</v>
          </cell>
          <cell r="J41">
            <v>2025</v>
          </cell>
          <cell r="N41" t="str">
            <v>№130-02т/16 от  14.12.2016г.</v>
          </cell>
        </row>
        <row r="44">
          <cell r="C44">
            <v>2386</v>
          </cell>
          <cell r="D44">
            <v>2467</v>
          </cell>
          <cell r="F44">
            <v>2508</v>
          </cell>
          <cell r="G44">
            <v>2627</v>
          </cell>
          <cell r="M44" t="str">
            <v>№130-04т/16 от 14.12.2016г.</v>
          </cell>
        </row>
        <row r="47">
          <cell r="C47">
            <v>2332</v>
          </cell>
          <cell r="D47">
            <v>2411</v>
          </cell>
          <cell r="F47">
            <v>2419</v>
          </cell>
          <cell r="G47">
            <v>2487</v>
          </cell>
          <cell r="M47" t="str">
            <v>№130-04т/16 от 14.12.2016г.</v>
          </cell>
        </row>
        <row r="51">
          <cell r="C51">
            <v>2329.63</v>
          </cell>
          <cell r="D51">
            <v>2408.84</v>
          </cell>
        </row>
        <row r="54">
          <cell r="C54">
            <v>2067.0700000000002</v>
          </cell>
          <cell r="D54">
            <v>2137.35</v>
          </cell>
          <cell r="F54">
            <v>2265.38</v>
          </cell>
          <cell r="G54">
            <v>2279.37</v>
          </cell>
          <cell r="M54" t="str">
            <v>№137-04т/16 от 16.14.2016г.</v>
          </cell>
        </row>
        <row r="55">
          <cell r="C55">
            <v>2130</v>
          </cell>
          <cell r="D55">
            <v>2215</v>
          </cell>
          <cell r="F55">
            <v>2239</v>
          </cell>
          <cell r="G55">
            <v>2344</v>
          </cell>
          <cell r="M55" t="str">
            <v>№127-02т/16 от 09.12.2016г.</v>
          </cell>
        </row>
        <row r="57">
          <cell r="C57">
            <v>1805.46</v>
          </cell>
          <cell r="D57">
            <v>1866.85</v>
          </cell>
        </row>
        <row r="60">
          <cell r="N60" t="str">
            <v>№130-02т/16 от 14.12.2016</v>
          </cell>
        </row>
        <row r="62">
          <cell r="C62">
            <v>1717</v>
          </cell>
          <cell r="D62">
            <v>1770</v>
          </cell>
          <cell r="F62">
            <v>1770</v>
          </cell>
          <cell r="G62">
            <v>1829</v>
          </cell>
          <cell r="I62">
            <v>1829</v>
          </cell>
          <cell r="J62">
            <v>1888</v>
          </cell>
        </row>
        <row r="64">
          <cell r="C64">
            <v>2212</v>
          </cell>
          <cell r="D64">
            <v>2287</v>
          </cell>
          <cell r="F64">
            <v>2304</v>
          </cell>
          <cell r="G64">
            <v>2399</v>
          </cell>
        </row>
        <row r="66">
          <cell r="C66">
            <v>2419</v>
          </cell>
          <cell r="D66">
            <v>2502.4</v>
          </cell>
          <cell r="F66">
            <v>2533</v>
          </cell>
          <cell r="G66">
            <v>2644</v>
          </cell>
        </row>
        <row r="67">
          <cell r="N67" t="str">
            <v>№ 134-01т/16 от 15.12.2016г</v>
          </cell>
        </row>
        <row r="68">
          <cell r="C68">
            <v>1805.46</v>
          </cell>
        </row>
        <row r="70">
          <cell r="D70">
            <v>1866.85</v>
          </cell>
        </row>
        <row r="75">
          <cell r="C75">
            <v>1513</v>
          </cell>
          <cell r="D75">
            <v>1564</v>
          </cell>
          <cell r="N75" t="str">
            <v>№134-02т/16 от 15.12.2016</v>
          </cell>
        </row>
        <row r="76">
          <cell r="C76">
            <v>1400</v>
          </cell>
          <cell r="D76">
            <v>1456</v>
          </cell>
          <cell r="F76">
            <v>1456</v>
          </cell>
          <cell r="G76">
            <v>1514</v>
          </cell>
          <cell r="M76" t="str">
            <v>№102/16 от 27.10.2016г.</v>
          </cell>
        </row>
        <row r="77">
          <cell r="N77" t="str">
            <v>№130-01т/16  от 14.12.2016г</v>
          </cell>
        </row>
        <row r="78">
          <cell r="C78">
            <v>1032.31</v>
          </cell>
          <cell r="D78">
            <v>1067</v>
          </cell>
        </row>
        <row r="81">
          <cell r="C81">
            <v>1067</v>
          </cell>
          <cell r="D81">
            <v>1121</v>
          </cell>
          <cell r="F81">
            <v>1121</v>
          </cell>
          <cell r="G81">
            <v>1174</v>
          </cell>
        </row>
        <row r="89">
          <cell r="C89">
            <v>1794</v>
          </cell>
          <cell r="D89">
            <v>1938</v>
          </cell>
          <cell r="F89">
            <v>2045</v>
          </cell>
          <cell r="G89">
            <v>2128</v>
          </cell>
        </row>
        <row r="91">
          <cell r="C91">
            <v>1563</v>
          </cell>
          <cell r="D91">
            <v>1606</v>
          </cell>
          <cell r="F91">
            <v>1606</v>
          </cell>
          <cell r="G91">
            <v>1715</v>
          </cell>
        </row>
        <row r="92">
          <cell r="C92">
            <v>1693</v>
          </cell>
          <cell r="D92">
            <v>1750.56</v>
          </cell>
        </row>
        <row r="104">
          <cell r="C104">
            <v>1371</v>
          </cell>
          <cell r="D104">
            <v>1426</v>
          </cell>
          <cell r="N104" t="str">
            <v>№106-01т/16 от 03.11.2016г.</v>
          </cell>
        </row>
        <row r="106">
          <cell r="C106">
            <v>1580</v>
          </cell>
          <cell r="D106">
            <v>1633.72</v>
          </cell>
          <cell r="N106" t="str">
            <v>№ 134-01т/16 от 15.12.2016г</v>
          </cell>
        </row>
        <row r="108">
          <cell r="N108" t="str">
            <v>№ 127-03т/16 от 09.12.2016г.</v>
          </cell>
        </row>
        <row r="109">
          <cell r="C109">
            <v>2135</v>
          </cell>
          <cell r="D109">
            <v>2208</v>
          </cell>
        </row>
        <row r="111">
          <cell r="C111">
            <v>2146</v>
          </cell>
          <cell r="D111">
            <v>2219</v>
          </cell>
          <cell r="M111" t="str">
            <v>№127-02т/16 от 09.12.2016г.</v>
          </cell>
        </row>
        <row r="112">
          <cell r="C112">
            <v>1805.46</v>
          </cell>
          <cell r="D112">
            <v>1866.85</v>
          </cell>
          <cell r="N112" t="str">
            <v>№ 134-01т/16 от 15.12.2016г</v>
          </cell>
        </row>
        <row r="114">
          <cell r="C114">
            <v>2985</v>
          </cell>
          <cell r="D114">
            <v>3086</v>
          </cell>
          <cell r="N114" t="str">
            <v>№130-01т/16 от 14.12.2016г.</v>
          </cell>
        </row>
        <row r="116">
          <cell r="C116">
            <v>2329.63</v>
          </cell>
          <cell r="D116">
            <v>2408.84</v>
          </cell>
        </row>
        <row r="119">
          <cell r="C119">
            <v>1682</v>
          </cell>
          <cell r="D119">
            <v>1739</v>
          </cell>
          <cell r="F119">
            <v>1750</v>
          </cell>
          <cell r="G119">
            <v>1820</v>
          </cell>
          <cell r="M119" t="str">
            <v>№127-02т/16 от 09.12.2016г.</v>
          </cell>
        </row>
        <row r="125">
          <cell r="C125">
            <v>2349</v>
          </cell>
          <cell r="D125">
            <v>2349</v>
          </cell>
          <cell r="F125">
            <v>2465</v>
          </cell>
          <cell r="G125">
            <v>2580</v>
          </cell>
        </row>
        <row r="126">
          <cell r="C126">
            <v>1939</v>
          </cell>
          <cell r="D126">
            <v>2005</v>
          </cell>
          <cell r="F126">
            <v>2037</v>
          </cell>
          <cell r="G126">
            <v>2133</v>
          </cell>
        </row>
        <row r="129">
          <cell r="C129">
            <v>2153</v>
          </cell>
          <cell r="D129">
            <v>2226</v>
          </cell>
          <cell r="F129">
            <v>2240</v>
          </cell>
          <cell r="G129">
            <v>2330</v>
          </cell>
        </row>
        <row r="134">
          <cell r="C134">
            <v>2824</v>
          </cell>
          <cell r="D134">
            <v>2937</v>
          </cell>
          <cell r="F134">
            <v>2937</v>
          </cell>
          <cell r="G134">
            <v>3055</v>
          </cell>
          <cell r="M134" t="str">
            <v>98/16 от 13.10.2016</v>
          </cell>
        </row>
        <row r="135">
          <cell r="C135">
            <v>1580</v>
          </cell>
          <cell r="D135">
            <v>1633.72</v>
          </cell>
          <cell r="N135" t="str">
            <v>№ 134-01т/16 от 15.12.2016г</v>
          </cell>
        </row>
        <row r="137">
          <cell r="C137">
            <v>1864</v>
          </cell>
          <cell r="D137">
            <v>1927</v>
          </cell>
          <cell r="F137">
            <v>1959</v>
          </cell>
          <cell r="G137">
            <v>2051</v>
          </cell>
        </row>
        <row r="138">
          <cell r="C138">
            <v>1932</v>
          </cell>
          <cell r="D138">
            <v>1998</v>
          </cell>
          <cell r="N138" t="str">
            <v>№130-01т/16 от 14.12.2016г.</v>
          </cell>
        </row>
        <row r="140">
          <cell r="C140">
            <v>2366</v>
          </cell>
          <cell r="D140">
            <v>2425</v>
          </cell>
          <cell r="F140">
            <v>2485</v>
          </cell>
          <cell r="G140">
            <v>2601</v>
          </cell>
          <cell r="M140" t="str">
            <v>№130-04т/от 14.12.2016г.</v>
          </cell>
        </row>
        <row r="141">
          <cell r="C141">
            <v>2224</v>
          </cell>
          <cell r="D141">
            <v>2300</v>
          </cell>
          <cell r="F141">
            <v>2337</v>
          </cell>
          <cell r="G141">
            <v>2447</v>
          </cell>
          <cell r="M141" t="str">
            <v>№127-02т/16 от 09.12.2016</v>
          </cell>
        </row>
        <row r="144">
          <cell r="C144">
            <v>2261</v>
          </cell>
          <cell r="D144">
            <v>2339</v>
          </cell>
          <cell r="F144">
            <v>2366</v>
          </cell>
          <cell r="G144">
            <v>2479</v>
          </cell>
          <cell r="M144" t="str">
            <v>№127-02т/16 от 09.12.2016</v>
          </cell>
        </row>
        <row r="145">
          <cell r="C145">
            <v>2892</v>
          </cell>
          <cell r="D145">
            <v>2990</v>
          </cell>
          <cell r="F145">
            <v>3064</v>
          </cell>
          <cell r="G145">
            <v>3287</v>
          </cell>
          <cell r="M145" t="str">
            <v>№127-02т/16 от 09.12.2016</v>
          </cell>
        </row>
        <row r="148">
          <cell r="C148">
            <v>1930</v>
          </cell>
          <cell r="D148">
            <v>1994</v>
          </cell>
          <cell r="F148">
            <v>1994</v>
          </cell>
          <cell r="G148">
            <v>2060</v>
          </cell>
        </row>
        <row r="149">
          <cell r="C149">
            <v>1939</v>
          </cell>
          <cell r="D149">
            <v>2005</v>
          </cell>
          <cell r="N149" t="str">
            <v>№127-03т/16 от 09.12.2016г.</v>
          </cell>
        </row>
        <row r="151">
          <cell r="C151">
            <v>1805.46</v>
          </cell>
          <cell r="D151">
            <v>1866.85</v>
          </cell>
          <cell r="N151" t="str">
            <v>№ 134-01т/16 от 15.12.2016г</v>
          </cell>
        </row>
        <row r="154">
          <cell r="C154">
            <v>1800</v>
          </cell>
          <cell r="D154">
            <v>1839</v>
          </cell>
          <cell r="F154">
            <v>1839</v>
          </cell>
          <cell r="G154">
            <v>1911</v>
          </cell>
          <cell r="M154" t="str">
            <v>98/16 от 13.10.2016г.</v>
          </cell>
        </row>
        <row r="156">
          <cell r="C156">
            <v>1342.77</v>
          </cell>
          <cell r="D156">
            <v>1388.42</v>
          </cell>
          <cell r="N156" t="str">
            <v>№ 134-01т/16 от 15.12.2016г</v>
          </cell>
        </row>
        <row r="157">
          <cell r="C157">
            <v>1341</v>
          </cell>
          <cell r="D157">
            <v>1409</v>
          </cell>
          <cell r="N157" t="str">
            <v>№  127-01т/16 от 09.12.2016г.</v>
          </cell>
        </row>
        <row r="159">
          <cell r="C159">
            <v>1864</v>
          </cell>
          <cell r="D159">
            <v>1927</v>
          </cell>
          <cell r="F159">
            <v>1960</v>
          </cell>
          <cell r="G159">
            <v>2052</v>
          </cell>
          <cell r="M159" t="str">
            <v>№130-04т/16   от 14.12.2016г.</v>
          </cell>
        </row>
        <row r="160">
          <cell r="C160">
            <v>2288</v>
          </cell>
          <cell r="D160">
            <v>2365</v>
          </cell>
          <cell r="N160" t="str">
            <v>№130-01т/16 от 14.12.2016г.</v>
          </cell>
        </row>
        <row r="161">
          <cell r="N161" t="str">
            <v>№ 134-01т/16 от 15.12.2016г</v>
          </cell>
        </row>
        <row r="162">
          <cell r="C162">
            <v>1805.46</v>
          </cell>
          <cell r="D162">
            <v>1866.85</v>
          </cell>
        </row>
        <row r="165">
          <cell r="C165">
            <v>2733</v>
          </cell>
          <cell r="D165">
            <v>2821</v>
          </cell>
          <cell r="F165">
            <v>2872</v>
          </cell>
          <cell r="G165">
            <v>3007</v>
          </cell>
          <cell r="M165" t="str">
            <v>№127-02т/16 от 09.12.2016г.</v>
          </cell>
        </row>
        <row r="166">
          <cell r="C166">
            <v>2091</v>
          </cell>
          <cell r="D166">
            <v>2182</v>
          </cell>
          <cell r="N166" t="str">
            <v>№99-01т/16 от 17.10.2016г.</v>
          </cell>
        </row>
        <row r="168">
          <cell r="C168">
            <v>1428</v>
          </cell>
          <cell r="D168">
            <v>1477</v>
          </cell>
        </row>
        <row r="172">
          <cell r="C172">
            <v>1580</v>
          </cell>
          <cell r="D172">
            <v>1633.72</v>
          </cell>
          <cell r="N172" t="str">
            <v>№ 134-01т/16 от 15.12.2016г</v>
          </cell>
        </row>
        <row r="175">
          <cell r="M175" t="str">
            <v>№130-04т/ от 14.12.2016г.</v>
          </cell>
        </row>
        <row r="176">
          <cell r="C176">
            <v>3081</v>
          </cell>
          <cell r="D176">
            <v>3178</v>
          </cell>
          <cell r="F176">
            <v>3239</v>
          </cell>
          <cell r="G176">
            <v>3360</v>
          </cell>
          <cell r="M176" t="str">
            <v>№130-04т/ от 14.12.2016г.</v>
          </cell>
        </row>
        <row r="177">
          <cell r="C177">
            <v>1984</v>
          </cell>
          <cell r="D177">
            <v>2050</v>
          </cell>
          <cell r="F177">
            <v>2103</v>
          </cell>
          <cell r="G177">
            <v>2215</v>
          </cell>
        </row>
        <row r="178">
          <cell r="C178">
            <v>2128</v>
          </cell>
          <cell r="D178">
            <v>2200</v>
          </cell>
          <cell r="N178" t="str">
            <v>130-01т/16 от 14.12.2016г.</v>
          </cell>
        </row>
        <row r="179">
          <cell r="C179">
            <v>1761</v>
          </cell>
          <cell r="D179">
            <v>1820</v>
          </cell>
          <cell r="N179" t="str">
            <v>130-01т/16 от 14.12.2016г.</v>
          </cell>
        </row>
        <row r="180">
          <cell r="C180">
            <v>1761</v>
          </cell>
          <cell r="D180">
            <v>1820</v>
          </cell>
          <cell r="N180" t="str">
            <v>130-01т/16 от 14.12.2016г.</v>
          </cell>
        </row>
        <row r="181">
          <cell r="C181">
            <v>2223</v>
          </cell>
          <cell r="D181">
            <v>2298</v>
          </cell>
          <cell r="N181" t="str">
            <v>130-01т/16 от 14.12.2016г.</v>
          </cell>
        </row>
        <row r="182">
          <cell r="C182">
            <v>2323</v>
          </cell>
          <cell r="D182">
            <v>2382</v>
          </cell>
          <cell r="F182">
            <v>2441</v>
          </cell>
          <cell r="G182">
            <v>2556</v>
          </cell>
          <cell r="M182" t="str">
            <v>№127-02т/16 от 09.12.2016г</v>
          </cell>
        </row>
        <row r="187">
          <cell r="C187">
            <v>2372</v>
          </cell>
          <cell r="D187">
            <v>2453</v>
          </cell>
          <cell r="F187">
            <v>2493</v>
          </cell>
          <cell r="G187">
            <v>2610</v>
          </cell>
          <cell r="M187" t="str">
            <v>№127-02т/16 от 09.12.2016г.</v>
          </cell>
        </row>
        <row r="189">
          <cell r="N189" t="str">
            <v>№ 134-01т/16 от 15.12.2016г</v>
          </cell>
        </row>
        <row r="190">
          <cell r="C190">
            <v>2329.63</v>
          </cell>
          <cell r="D190">
            <v>2408.84</v>
          </cell>
        </row>
        <row r="193">
          <cell r="C193">
            <v>1673</v>
          </cell>
          <cell r="D193">
            <v>1730</v>
          </cell>
          <cell r="F193">
            <v>1738</v>
          </cell>
          <cell r="G193">
            <v>1806</v>
          </cell>
          <cell r="M193" t="str">
            <v>№130-05т/16  от 15.12.2016г.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P336"/>
  <sheetViews>
    <sheetView tabSelected="1" zoomScale="60" zoomScaleNormal="60" workbookViewId="0">
      <pane xSplit="2" ySplit="6" topLeftCell="C7" activePane="bottomRight" state="frozen"/>
      <selection pane="topRight" activeCell="Y1" sqref="Y1"/>
      <selection pane="bottomLeft" activeCell="A8" sqref="A8"/>
      <selection pane="bottomRight" activeCell="P74" sqref="P73:P74"/>
    </sheetView>
  </sheetViews>
  <sheetFormatPr defaultRowHeight="18.75" x14ac:dyDescent="0.3"/>
  <cols>
    <col min="1" max="1" width="6.5703125" style="198" customWidth="1"/>
    <col min="2" max="2" width="99.7109375" style="204" customWidth="1"/>
    <col min="3" max="3" width="15.7109375" style="2" customWidth="1"/>
    <col min="4" max="4" width="13" style="2" customWidth="1"/>
    <col min="5" max="5" width="10.28515625" style="2" customWidth="1"/>
    <col min="6" max="6" width="13.140625" style="2" hidden="1" customWidth="1"/>
    <col min="7" max="7" width="13" style="2" hidden="1" customWidth="1"/>
    <col min="8" max="8" width="11.5703125" style="2" hidden="1" customWidth="1"/>
    <col min="9" max="9" width="13.140625" style="2" hidden="1" customWidth="1"/>
    <col min="10" max="10" width="12.28515625" style="2" hidden="1" customWidth="1"/>
    <col min="11" max="11" width="10.42578125" style="199" hidden="1" customWidth="1"/>
    <col min="12" max="12" width="12.85546875" style="200" customWidth="1"/>
    <col min="13" max="13" width="30.28515625" style="200" customWidth="1"/>
    <col min="14" max="14" width="37.7109375" style="203" customWidth="1"/>
    <col min="15" max="15" width="10.42578125" style="2" customWidth="1"/>
    <col min="16" max="16" width="6.42578125" style="2" customWidth="1"/>
    <col min="17" max="17" width="5.5703125" style="2" customWidth="1"/>
    <col min="18" max="18" width="7.7109375" style="2" customWidth="1"/>
    <col min="19" max="19" width="9.5703125" style="2" customWidth="1"/>
    <col min="20" max="16384" width="9.140625" style="2"/>
  </cols>
  <sheetData>
    <row r="1" spans="1:14" ht="66" customHeight="1" x14ac:dyDescent="0.3">
      <c r="A1" s="1"/>
      <c r="B1" s="213" t="s">
        <v>165</v>
      </c>
      <c r="C1" s="213"/>
      <c r="D1" s="213"/>
      <c r="E1" s="213"/>
      <c r="F1" s="213"/>
      <c r="G1" s="213"/>
      <c r="H1" s="213"/>
      <c r="I1" s="213"/>
      <c r="J1" s="213"/>
      <c r="K1" s="213"/>
      <c r="L1" s="213"/>
      <c r="M1" s="213"/>
      <c r="N1" s="214"/>
    </row>
    <row r="2" spans="1:14" ht="37.5" customHeight="1" x14ac:dyDescent="0.3">
      <c r="A2" s="205" t="s">
        <v>0</v>
      </c>
      <c r="B2" s="207" t="s">
        <v>1</v>
      </c>
      <c r="C2" s="208" t="s">
        <v>2</v>
      </c>
      <c r="D2" s="208"/>
      <c r="E2" s="208"/>
      <c r="F2" s="208"/>
      <c r="G2" s="208"/>
      <c r="H2" s="208"/>
      <c r="I2" s="208"/>
      <c r="J2" s="208"/>
      <c r="K2" s="209"/>
      <c r="L2" s="212" t="s">
        <v>3</v>
      </c>
      <c r="M2" s="215" t="s">
        <v>4</v>
      </c>
      <c r="N2" s="215" t="s">
        <v>5</v>
      </c>
    </row>
    <row r="3" spans="1:14" ht="18.75" customHeight="1" x14ac:dyDescent="0.3">
      <c r="A3" s="206"/>
      <c r="B3" s="207"/>
      <c r="C3" s="210"/>
      <c r="D3" s="210"/>
      <c r="E3" s="210"/>
      <c r="F3" s="210"/>
      <c r="G3" s="210"/>
      <c r="H3" s="210"/>
      <c r="I3" s="210"/>
      <c r="J3" s="210"/>
      <c r="K3" s="211"/>
      <c r="L3" s="212"/>
      <c r="M3" s="215"/>
      <c r="N3" s="215"/>
    </row>
    <row r="4" spans="1:14" ht="31.5" customHeight="1" x14ac:dyDescent="0.3">
      <c r="A4" s="206"/>
      <c r="B4" s="207"/>
      <c r="C4" s="216">
        <v>2017</v>
      </c>
      <c r="D4" s="217"/>
      <c r="E4" s="3"/>
      <c r="F4" s="216">
        <v>2018</v>
      </c>
      <c r="G4" s="217"/>
      <c r="H4" s="4"/>
      <c r="I4" s="216">
        <v>2019</v>
      </c>
      <c r="J4" s="217"/>
      <c r="K4" s="5"/>
      <c r="L4" s="212"/>
      <c r="M4" s="215"/>
      <c r="N4" s="215"/>
    </row>
    <row r="5" spans="1:14" ht="31.5" x14ac:dyDescent="0.3">
      <c r="A5" s="206"/>
      <c r="B5" s="207"/>
      <c r="C5" s="6" t="s">
        <v>6</v>
      </c>
      <c r="D5" s="6" t="s">
        <v>7</v>
      </c>
      <c r="E5" s="7" t="s">
        <v>8</v>
      </c>
      <c r="F5" s="6" t="s">
        <v>6</v>
      </c>
      <c r="G5" s="6" t="s">
        <v>7</v>
      </c>
      <c r="H5" s="7" t="s">
        <v>8</v>
      </c>
      <c r="I5" s="6" t="s">
        <v>6</v>
      </c>
      <c r="J5" s="6" t="s">
        <v>7</v>
      </c>
      <c r="K5" s="8" t="s">
        <v>8</v>
      </c>
      <c r="L5" s="212"/>
      <c r="M5" s="215"/>
      <c r="N5" s="215"/>
    </row>
    <row r="6" spans="1:14" x14ac:dyDescent="0.3">
      <c r="A6" s="206"/>
      <c r="B6" s="207"/>
      <c r="C6" s="9" t="s">
        <v>9</v>
      </c>
      <c r="D6" s="7" t="s">
        <v>9</v>
      </c>
      <c r="E6" s="10" t="s">
        <v>10</v>
      </c>
      <c r="F6" s="11" t="s">
        <v>9</v>
      </c>
      <c r="G6" s="11" t="s">
        <v>9</v>
      </c>
      <c r="H6" s="12" t="s">
        <v>10</v>
      </c>
      <c r="I6" s="13" t="s">
        <v>9</v>
      </c>
      <c r="J6" s="13" t="s">
        <v>9</v>
      </c>
      <c r="K6" s="14" t="s">
        <v>10</v>
      </c>
      <c r="L6" s="212"/>
      <c r="M6" s="215"/>
      <c r="N6" s="215"/>
    </row>
    <row r="7" spans="1:14" s="17" customFormat="1" ht="15" customHeight="1" x14ac:dyDescent="0.25">
      <c r="A7" s="15">
        <v>1</v>
      </c>
      <c r="B7" s="16">
        <f>A7+1</f>
        <v>2</v>
      </c>
      <c r="C7" s="16">
        <f t="shared" ref="C7:N7" si="0">B7+1</f>
        <v>3</v>
      </c>
      <c r="D7" s="16">
        <f t="shared" si="0"/>
        <v>4</v>
      </c>
      <c r="E7" s="16">
        <f t="shared" si="0"/>
        <v>5</v>
      </c>
      <c r="F7" s="16">
        <f t="shared" si="0"/>
        <v>6</v>
      </c>
      <c r="G7" s="16">
        <f t="shared" si="0"/>
        <v>7</v>
      </c>
      <c r="H7" s="16">
        <f t="shared" si="0"/>
        <v>8</v>
      </c>
      <c r="I7" s="16">
        <f t="shared" si="0"/>
        <v>9</v>
      </c>
      <c r="J7" s="16">
        <f t="shared" si="0"/>
        <v>10</v>
      </c>
      <c r="K7" s="16">
        <f t="shared" si="0"/>
        <v>11</v>
      </c>
      <c r="L7" s="16">
        <v>6</v>
      </c>
      <c r="M7" s="16">
        <f t="shared" si="0"/>
        <v>7</v>
      </c>
      <c r="N7" s="15">
        <f t="shared" si="0"/>
        <v>8</v>
      </c>
    </row>
    <row r="8" spans="1:14" s="29" customFormat="1" ht="21" customHeight="1" x14ac:dyDescent="0.3">
      <c r="A8" s="18"/>
      <c r="B8" s="19"/>
      <c r="C8" s="20"/>
      <c r="D8" s="21"/>
      <c r="E8" s="22"/>
      <c r="F8" s="23"/>
      <c r="G8" s="23"/>
      <c r="H8" s="23"/>
      <c r="I8" s="24"/>
      <c r="J8" s="24"/>
      <c r="K8" s="25"/>
      <c r="L8" s="26"/>
      <c r="M8" s="27"/>
      <c r="N8" s="28"/>
    </row>
    <row r="9" spans="1:14" s="29" customFormat="1" ht="22.5" customHeight="1" x14ac:dyDescent="0.3">
      <c r="A9" s="30"/>
      <c r="B9" s="31" t="s">
        <v>11</v>
      </c>
      <c r="C9" s="32"/>
      <c r="D9" s="33"/>
      <c r="E9" s="34"/>
      <c r="F9" s="35"/>
      <c r="G9" s="35"/>
      <c r="H9" s="35"/>
      <c r="I9" s="36"/>
      <c r="J9" s="36"/>
      <c r="K9" s="37"/>
      <c r="L9" s="35"/>
      <c r="M9" s="34"/>
      <c r="N9" s="35"/>
    </row>
    <row r="10" spans="1:14" ht="24" customHeight="1" x14ac:dyDescent="0.3">
      <c r="A10" s="38">
        <v>1</v>
      </c>
      <c r="B10" s="39" t="s">
        <v>12</v>
      </c>
      <c r="C10" s="40">
        <f>'[1]тарифы ТЭ на 2017-2019г без НДС'!C7</f>
        <v>2632</v>
      </c>
      <c r="D10" s="40">
        <f>'[1]тарифы ТЭ на 2017-2019г без НДС'!D7</f>
        <v>2707</v>
      </c>
      <c r="E10" s="41">
        <f>D10/C10*100</f>
        <v>102.84954407294833</v>
      </c>
      <c r="F10" s="40">
        <f>'[1]тарифы ТЭ на 2017-2019г без НДС'!F7</f>
        <v>2766</v>
      </c>
      <c r="G10" s="40">
        <f>'[1]тарифы ТЭ на 2017-2019г без НДС'!G7</f>
        <v>2883</v>
      </c>
      <c r="H10" s="40">
        <f>G10/F10*100</f>
        <v>104.22993492407808</v>
      </c>
      <c r="I10" s="40"/>
      <c r="J10" s="40"/>
      <c r="K10" s="42"/>
      <c r="L10" s="218" t="s">
        <v>13</v>
      </c>
      <c r="M10" s="218" t="s">
        <v>14</v>
      </c>
      <c r="N10" s="218" t="s">
        <v>15</v>
      </c>
    </row>
    <row r="11" spans="1:14" ht="24" customHeight="1" x14ac:dyDescent="0.3">
      <c r="A11" s="38"/>
      <c r="B11" s="43" t="s">
        <v>16</v>
      </c>
      <c r="C11" s="40">
        <f>'[1]тарифы ТЭ на 2017-2019г без НДС'!C8</f>
        <v>2215</v>
      </c>
      <c r="D11" s="40">
        <f>'[1]тарифы ТЭ на 2017-2019г без НДС'!D8</f>
        <v>2290</v>
      </c>
      <c r="E11" s="41">
        <f>D11/C11*100</f>
        <v>103.38600451467268</v>
      </c>
      <c r="F11" s="40">
        <f>'[1]тарифы ТЭ на 2017-2019г без НДС'!F8</f>
        <v>2328</v>
      </c>
      <c r="G11" s="40">
        <f>'[1]тарифы ТЭ на 2017-2019г без НДС'!G8</f>
        <v>2438</v>
      </c>
      <c r="H11" s="40">
        <f>G11/F11*100</f>
        <v>104.72508591065292</v>
      </c>
      <c r="I11" s="40"/>
      <c r="J11" s="40"/>
      <c r="K11" s="42"/>
      <c r="L11" s="219"/>
      <c r="M11" s="219"/>
      <c r="N11" s="219"/>
    </row>
    <row r="12" spans="1:14" ht="18.75" hidden="1" customHeight="1" x14ac:dyDescent="0.3">
      <c r="A12" s="18">
        <v>2</v>
      </c>
      <c r="B12" s="44" t="s">
        <v>17</v>
      </c>
      <c r="C12" s="40"/>
      <c r="D12" s="40"/>
      <c r="E12" s="41" t="e">
        <f>D12/C12*100</f>
        <v>#DIV/0!</v>
      </c>
      <c r="F12" s="40"/>
      <c r="G12" s="40"/>
      <c r="H12" s="40" t="e">
        <f>G12/F12*100</f>
        <v>#DIV/0!</v>
      </c>
      <c r="I12" s="40"/>
      <c r="J12" s="40"/>
      <c r="K12" s="42" t="e">
        <f>J12/I12*100</f>
        <v>#DIV/0!</v>
      </c>
      <c r="L12" s="26" t="s">
        <v>13</v>
      </c>
      <c r="M12" s="45"/>
      <c r="N12" s="46" t="s">
        <v>18</v>
      </c>
    </row>
    <row r="13" spans="1:14" ht="18.75" hidden="1" customHeight="1" x14ac:dyDescent="0.3">
      <c r="A13" s="18">
        <v>3</v>
      </c>
      <c r="B13" s="44" t="s">
        <v>19</v>
      </c>
      <c r="C13" s="40"/>
      <c r="D13" s="40"/>
      <c r="E13" s="41"/>
      <c r="F13" s="40"/>
      <c r="G13" s="40"/>
      <c r="H13" s="40"/>
      <c r="I13" s="40"/>
      <c r="J13" s="40"/>
      <c r="K13" s="42" t="e">
        <f>J13/I13*100</f>
        <v>#DIV/0!</v>
      </c>
      <c r="L13" s="47" t="s">
        <v>13</v>
      </c>
      <c r="M13" s="48"/>
      <c r="N13" s="49" t="s">
        <v>20</v>
      </c>
    </row>
    <row r="14" spans="1:14" ht="24" customHeight="1" x14ac:dyDescent="0.3">
      <c r="A14" s="38">
        <v>2</v>
      </c>
      <c r="B14" s="50" t="s">
        <v>21</v>
      </c>
      <c r="C14" s="40">
        <f>'[1]тарифы ТЭ на 2017-2019г без НДС'!C9</f>
        <v>2734</v>
      </c>
      <c r="D14" s="40">
        <f>'[1]тарифы ТЭ на 2017-2019г без НДС'!D9</f>
        <v>2828</v>
      </c>
      <c r="E14" s="41">
        <f t="shared" ref="E14:E19" si="1">D14/C14*100</f>
        <v>103.43818580833943</v>
      </c>
      <c r="F14" s="40">
        <f>'[1]тарифы ТЭ на 2017-2019г без НДС'!F9</f>
        <v>2845</v>
      </c>
      <c r="G14" s="40">
        <f>'[1]тарифы ТЭ на 2017-2019г без НДС'!G9</f>
        <v>2978</v>
      </c>
      <c r="H14" s="40"/>
      <c r="I14" s="40"/>
      <c r="J14" s="40"/>
      <c r="K14" s="42"/>
      <c r="L14" s="51" t="s">
        <v>13</v>
      </c>
      <c r="M14" s="52" t="s">
        <v>14</v>
      </c>
      <c r="N14" s="159" t="s">
        <v>22</v>
      </c>
    </row>
    <row r="15" spans="1:14" s="57" customFormat="1" ht="24" customHeight="1" x14ac:dyDescent="0.3">
      <c r="A15" s="18">
        <v>3</v>
      </c>
      <c r="B15" s="50" t="s">
        <v>23</v>
      </c>
      <c r="C15" s="53">
        <f>'[1]тарифы ТЭ на 2017-2019г без НДС'!C11*1.18</f>
        <v>1584.4685999999999</v>
      </c>
      <c r="D15" s="54">
        <f>'[1]тарифы ТЭ на 2017-2019г без НДС'!D11*1.18</f>
        <v>1638.3356000000001</v>
      </c>
      <c r="E15" s="41">
        <f t="shared" si="1"/>
        <v>103.39968870320308</v>
      </c>
      <c r="F15" s="42"/>
      <c r="G15" s="42"/>
      <c r="H15" s="42"/>
      <c r="I15" s="55"/>
      <c r="J15" s="55"/>
      <c r="K15" s="42"/>
      <c r="L15" s="56" t="s">
        <v>24</v>
      </c>
      <c r="M15" s="52" t="s">
        <v>25</v>
      </c>
      <c r="N15" s="159" t="s">
        <v>26</v>
      </c>
    </row>
    <row r="16" spans="1:14" ht="24" customHeight="1" x14ac:dyDescent="0.3">
      <c r="A16" s="38">
        <v>4</v>
      </c>
      <c r="B16" s="50" t="s">
        <v>27</v>
      </c>
      <c r="C16" s="58">
        <f>'[1]тарифы ТЭ на 2017-2019г без НДС'!C12</f>
        <v>2226</v>
      </c>
      <c r="D16" s="40">
        <f>'[1]тарифы ТЭ на 2017-2019г без НДС'!D12</f>
        <v>2302</v>
      </c>
      <c r="E16" s="59">
        <f t="shared" si="1"/>
        <v>103.41419586702605</v>
      </c>
      <c r="F16" s="42">
        <f>'[1]тарифы ТЭ на 2017-2019г без НДС'!F12</f>
        <v>2337</v>
      </c>
      <c r="G16" s="42">
        <f>'[1]тарифы ТЭ на 2017-2019г без НДС'!G12</f>
        <v>2447</v>
      </c>
      <c r="H16" s="42">
        <f>G16/F16*100</f>
        <v>104.7068891741549</v>
      </c>
      <c r="I16" s="60"/>
      <c r="J16" s="60"/>
      <c r="K16" s="42"/>
      <c r="L16" s="61" t="s">
        <v>13</v>
      </c>
      <c r="M16" s="62" t="s">
        <v>28</v>
      </c>
      <c r="N16" s="159" t="s">
        <v>29</v>
      </c>
    </row>
    <row r="17" spans="1:15" s="57" customFormat="1" ht="24" customHeight="1" x14ac:dyDescent="0.3">
      <c r="A17" s="18"/>
      <c r="B17" s="50" t="s">
        <v>30</v>
      </c>
      <c r="C17" s="53">
        <f>'[1]тарифы ТЭ на 2017-2019г без НДС'!C13*1.18</f>
        <v>1997.7399999999998</v>
      </c>
      <c r="D17" s="54">
        <v>2065.66</v>
      </c>
      <c r="E17" s="59">
        <f t="shared" si="1"/>
        <v>103.39984182125804</v>
      </c>
      <c r="F17" s="42"/>
      <c r="G17" s="42"/>
      <c r="H17" s="42"/>
      <c r="I17" s="55"/>
      <c r="J17" s="55"/>
      <c r="K17" s="42"/>
      <c r="L17" s="56" t="s">
        <v>24</v>
      </c>
      <c r="M17" s="52" t="str">
        <f>'[1]тарифы ТЭ на 2017-2019г без НДС'!N13</f>
        <v>№ 134-01т/16 от 15.12.2016г</v>
      </c>
      <c r="N17" s="159" t="s">
        <v>26</v>
      </c>
    </row>
    <row r="18" spans="1:15" ht="24" customHeight="1" x14ac:dyDescent="0.3">
      <c r="A18" s="38">
        <v>5</v>
      </c>
      <c r="B18" s="50" t="s">
        <v>31</v>
      </c>
      <c r="C18" s="58">
        <f>'[1]тарифы ТЭ на 2017-2019г без НДС'!C14</f>
        <v>2333</v>
      </c>
      <c r="D18" s="40">
        <f>'[1]тарифы ТЭ на 2017-2019г без НДС'!D14</f>
        <v>2394</v>
      </c>
      <c r="E18" s="59">
        <f t="shared" si="1"/>
        <v>102.61465923703386</v>
      </c>
      <c r="F18" s="42">
        <f>'[1]тарифы ТЭ на 2017-2019г без НДС'!F14</f>
        <v>2452</v>
      </c>
      <c r="G18" s="42">
        <f>'[1]тарифы ТЭ на 2017-2019г без НДС'!G14</f>
        <v>2561</v>
      </c>
      <c r="H18" s="42">
        <f>G18/F18*100</f>
        <v>104.44535073409462</v>
      </c>
      <c r="I18" s="60"/>
      <c r="J18" s="60"/>
      <c r="K18" s="42"/>
      <c r="L18" s="61" t="s">
        <v>13</v>
      </c>
      <c r="M18" s="62" t="str">
        <f>'[1]тарифы ТЭ на 2017-2019г без НДС'!M14</f>
        <v>№127-02т/16 от 09.12.2016г.</v>
      </c>
      <c r="N18" s="159" t="s">
        <v>29</v>
      </c>
    </row>
    <row r="19" spans="1:15" ht="24" customHeight="1" x14ac:dyDescent="0.3">
      <c r="A19" s="38">
        <f>A18+1</f>
        <v>6</v>
      </c>
      <c r="B19" s="50" t="s">
        <v>32</v>
      </c>
      <c r="C19" s="58">
        <f>'[1]тарифы ТЭ на 2017-2019г без НДС'!C15</f>
        <v>2384</v>
      </c>
      <c r="D19" s="40">
        <f>'[1]тарифы ТЭ на 2017-2019г без НДС'!D15</f>
        <v>2466</v>
      </c>
      <c r="E19" s="59">
        <f t="shared" si="1"/>
        <v>103.43959731543623</v>
      </c>
      <c r="F19" s="42">
        <f>'[1]тарифы ТЭ на 2017-2019г без НДС'!F15</f>
        <v>2505</v>
      </c>
      <c r="G19" s="42">
        <f>'[1]тарифы ТЭ на 2017-2019г без НДС'!G15</f>
        <v>2623</v>
      </c>
      <c r="H19" s="42">
        <f>G19/F19*100</f>
        <v>104.71057884231536</v>
      </c>
      <c r="I19" s="60"/>
      <c r="J19" s="60"/>
      <c r="K19" s="42"/>
      <c r="L19" s="51" t="s">
        <v>13</v>
      </c>
      <c r="M19" s="52" t="str">
        <f>'[1]тарифы ТЭ на 2017-2019г без НДС'!M15</f>
        <v>№127-02т/16 от 09.12.2016г.</v>
      </c>
      <c r="N19" s="159" t="s">
        <v>33</v>
      </c>
    </row>
    <row r="20" spans="1:15" ht="24" customHeight="1" x14ac:dyDescent="0.3">
      <c r="A20" s="38">
        <f>A19+1</f>
        <v>7</v>
      </c>
      <c r="B20" s="50" t="s">
        <v>34</v>
      </c>
      <c r="C20" s="63"/>
      <c r="D20" s="64"/>
      <c r="E20" s="59"/>
      <c r="F20" s="42"/>
      <c r="G20" s="42"/>
      <c r="H20" s="42"/>
      <c r="I20" s="65"/>
      <c r="J20" s="65"/>
      <c r="K20" s="42"/>
      <c r="L20" s="51" t="s">
        <v>13</v>
      </c>
      <c r="M20" s="220" t="s">
        <v>35</v>
      </c>
      <c r="N20" s="218" t="s">
        <v>36</v>
      </c>
    </row>
    <row r="21" spans="1:15" ht="24" customHeight="1" x14ac:dyDescent="0.3">
      <c r="A21" s="18"/>
      <c r="B21" s="66" t="s">
        <v>37</v>
      </c>
      <c r="C21" s="58">
        <f>'[1]тарифы ТЭ на 2017-2019г без НДС'!C17</f>
        <v>2195</v>
      </c>
      <c r="D21" s="40">
        <f>'[1]тарифы ТЭ на 2017-2019г без НДС'!D17</f>
        <v>2270</v>
      </c>
      <c r="E21" s="59">
        <f>D21/C21*100</f>
        <v>103.41685649202734</v>
      </c>
      <c r="F21" s="42">
        <f>D21</f>
        <v>2270</v>
      </c>
      <c r="G21" s="42">
        <f>'[1]тарифы ТЭ на 2017-2019г без НДС'!G17</f>
        <v>2359</v>
      </c>
      <c r="H21" s="42">
        <f>G21/F21*100</f>
        <v>103.92070484581497</v>
      </c>
      <c r="I21" s="60">
        <f>G21</f>
        <v>2359</v>
      </c>
      <c r="J21" s="60">
        <f>'[1]тарифы ТЭ на 2017-2019г без НДС'!J17</f>
        <v>2452</v>
      </c>
      <c r="K21" s="42">
        <f>J21/I21*100</f>
        <v>103.94234845273419</v>
      </c>
      <c r="L21" s="67"/>
      <c r="M21" s="221"/>
      <c r="N21" s="219"/>
    </row>
    <row r="22" spans="1:15" s="29" customFormat="1" ht="24" customHeight="1" x14ac:dyDescent="0.3">
      <c r="A22" s="18"/>
      <c r="B22" s="68" t="s">
        <v>38</v>
      </c>
      <c r="C22" s="58"/>
      <c r="D22" s="40"/>
      <c r="E22" s="59"/>
      <c r="F22" s="42"/>
      <c r="G22" s="42"/>
      <c r="H22" s="42"/>
      <c r="I22" s="60"/>
      <c r="J22" s="60"/>
      <c r="K22" s="42"/>
      <c r="L22" s="26"/>
      <c r="M22" s="45"/>
      <c r="N22" s="46"/>
    </row>
    <row r="23" spans="1:15" s="29" customFormat="1" ht="24" customHeight="1" x14ac:dyDescent="0.3">
      <c r="A23" s="30"/>
      <c r="B23" s="31" t="s">
        <v>39</v>
      </c>
      <c r="C23" s="32"/>
      <c r="D23" s="33"/>
      <c r="E23" s="69"/>
      <c r="F23" s="70"/>
      <c r="G23" s="70"/>
      <c r="H23" s="70"/>
      <c r="I23" s="71"/>
      <c r="J23" s="71"/>
      <c r="K23" s="72"/>
      <c r="L23" s="35"/>
      <c r="M23" s="73"/>
      <c r="N23" s="74"/>
    </row>
    <row r="24" spans="1:15" ht="24" customHeight="1" x14ac:dyDescent="0.3">
      <c r="A24" s="75">
        <f>A20+1</f>
        <v>8</v>
      </c>
      <c r="B24" s="50" t="s">
        <v>40</v>
      </c>
      <c r="C24" s="58">
        <f>'[1]тарифы ТЭ на 2017-2019г без НДС'!C26*1.18</f>
        <v>3484.54</v>
      </c>
      <c r="D24" s="40">
        <f>'[1]тарифы ТЭ на 2017-2019г без НДС'!D26*1.18</f>
        <v>3603.4957999999997</v>
      </c>
      <c r="E24" s="59">
        <f>D24/C24*100</f>
        <v>103.41381645783947</v>
      </c>
      <c r="F24" s="42">
        <f>'[1]тарифы ТЭ на 2017-2019г без НДС'!F26*1.18</f>
        <v>3662.72</v>
      </c>
      <c r="G24" s="42">
        <f>'[1]тарифы ТЭ на 2017-2019г без НДС'!G26*1.18</f>
        <v>3835</v>
      </c>
      <c r="H24" s="42">
        <f>G24/F24*100</f>
        <v>104.70360824742269</v>
      </c>
      <c r="I24" s="76"/>
      <c r="J24" s="76"/>
      <c r="K24" s="42"/>
      <c r="L24" s="77" t="s">
        <v>24</v>
      </c>
      <c r="M24" s="78" t="str">
        <f>'[1]тарифы ТЭ на 2017-2019г без НДС'!M26</f>
        <v>№130-04т/16 от 14.12.2016г.</v>
      </c>
      <c r="N24" s="159" t="s">
        <v>41</v>
      </c>
      <c r="O24" s="79"/>
    </row>
    <row r="25" spans="1:15" ht="24" customHeight="1" x14ac:dyDescent="0.3">
      <c r="A25" s="38"/>
      <c r="B25" s="43" t="s">
        <v>42</v>
      </c>
      <c r="C25" s="58">
        <f>'[1]тарифы ТЭ на 2017-2019г без НДС'!C27*1.18</f>
        <v>2902.7999999999997</v>
      </c>
      <c r="D25" s="40">
        <f>'[1]тарифы ТЭ на 2017-2019г без НДС'!D27*1.18</f>
        <v>3001.4951999999998</v>
      </c>
      <c r="E25" s="59">
        <f>D25/C25*100</f>
        <v>103.4</v>
      </c>
      <c r="F25" s="42"/>
      <c r="G25" s="42"/>
      <c r="H25" s="42"/>
      <c r="I25" s="80"/>
      <c r="J25" s="80"/>
      <c r="K25" s="42"/>
      <c r="L25" s="26"/>
      <c r="M25" s="52" t="str">
        <f>'[1]тарифы ТЭ на 2017-2019г без НДС'!N27</f>
        <v>№130-01т/16 от 14.12.2016г.</v>
      </c>
      <c r="N25" s="159" t="s">
        <v>43</v>
      </c>
      <c r="O25" s="79"/>
    </row>
    <row r="26" spans="1:15" ht="24" customHeight="1" x14ac:dyDescent="0.3">
      <c r="A26" s="38">
        <f>A24+1</f>
        <v>9</v>
      </c>
      <c r="B26" s="50" t="s">
        <v>44</v>
      </c>
      <c r="C26" s="58">
        <f>'[1]тарифы ТЭ на 2017-2019г без НДС'!C25*1.18</f>
        <v>3269.7799999999997</v>
      </c>
      <c r="D26" s="40">
        <f>'[1]тарифы ТЭ на 2017-2019г без НДС'!D25*1.18</f>
        <v>3380.7</v>
      </c>
      <c r="E26" s="59">
        <f>D26/C26*100</f>
        <v>103.39227715626127</v>
      </c>
      <c r="F26" s="42">
        <f>'[1]тарифы ТЭ на 2017-2019г без НДС'!F25*1.18</f>
        <v>3399.58</v>
      </c>
      <c r="G26" s="42">
        <f>'[1]тарифы ТЭ на 2017-2019г без НДС'!G25*1.18</f>
        <v>3534.1</v>
      </c>
      <c r="H26" s="42"/>
      <c r="I26" s="76"/>
      <c r="J26" s="76"/>
      <c r="K26" s="42"/>
      <c r="L26" s="51" t="s">
        <v>24</v>
      </c>
      <c r="M26" s="52" t="str">
        <f>'[1]тарифы ТЭ на 2017-2019г без НДС'!M22</f>
        <v>№130-04т/16 от 14.12.2016г.</v>
      </c>
      <c r="N26" s="159" t="s">
        <v>22</v>
      </c>
      <c r="O26" s="79"/>
    </row>
    <row r="27" spans="1:15" s="57" customFormat="1" ht="24" customHeight="1" x14ac:dyDescent="0.3">
      <c r="A27" s="38"/>
      <c r="B27" s="50" t="s">
        <v>45</v>
      </c>
      <c r="C27" s="81">
        <f>'[1]тарифы ТЭ на 2017-2019г без НДС'!C29*1.18</f>
        <v>3262.8415999999997</v>
      </c>
      <c r="D27" s="82">
        <f>'[1]тарифы ТЭ на 2017-2019г без НДС'!D29*1.18</f>
        <v>3373.7734</v>
      </c>
      <c r="E27" s="59">
        <f>D27/C27*100</f>
        <v>103.39985244763339</v>
      </c>
      <c r="F27" s="42"/>
      <c r="G27" s="42"/>
      <c r="H27" s="42"/>
      <c r="I27" s="80"/>
      <c r="J27" s="80"/>
      <c r="K27" s="42"/>
      <c r="L27" s="83" t="s">
        <v>24</v>
      </c>
      <c r="M27" s="84" t="s">
        <v>25</v>
      </c>
      <c r="N27" s="222" t="s">
        <v>26</v>
      </c>
    </row>
    <row r="28" spans="1:15" s="57" customFormat="1" ht="24" customHeight="1" x14ac:dyDescent="0.3">
      <c r="A28" s="38"/>
      <c r="B28" s="50" t="s">
        <v>46</v>
      </c>
      <c r="C28" s="85">
        <f>'[1]тарифы ТЭ на 2017-2019г без НДС'!C31*1.18</f>
        <v>2130.4427999999998</v>
      </c>
      <c r="D28" s="82">
        <f>'[1]тарифы ТЭ на 2017-2019г без НДС'!D31*1.18</f>
        <v>2202.8829999999998</v>
      </c>
      <c r="E28" s="59">
        <f>D28/C28*100</f>
        <v>103.40024148970346</v>
      </c>
      <c r="F28" s="42"/>
      <c r="G28" s="42"/>
      <c r="H28" s="42"/>
      <c r="I28" s="86"/>
      <c r="J28" s="86"/>
      <c r="K28" s="42"/>
      <c r="L28" s="83" t="s">
        <v>24</v>
      </c>
      <c r="M28" s="84" t="s">
        <v>25</v>
      </c>
      <c r="N28" s="222" t="s">
        <v>26</v>
      </c>
    </row>
    <row r="29" spans="1:15" s="29" customFormat="1" ht="24" customHeight="1" x14ac:dyDescent="0.3">
      <c r="A29" s="30"/>
      <c r="B29" s="31" t="s">
        <v>47</v>
      </c>
      <c r="C29" s="32"/>
      <c r="D29" s="33"/>
      <c r="E29" s="87"/>
      <c r="F29" s="72"/>
      <c r="G29" s="72"/>
      <c r="H29" s="72"/>
      <c r="I29" s="71"/>
      <c r="J29" s="71"/>
      <c r="K29" s="72"/>
      <c r="L29" s="35"/>
      <c r="M29" s="73"/>
      <c r="N29" s="74"/>
    </row>
    <row r="30" spans="1:15" ht="24" customHeight="1" x14ac:dyDescent="0.3">
      <c r="A30" s="38">
        <v>10</v>
      </c>
      <c r="B30" s="50" t="s">
        <v>48</v>
      </c>
      <c r="C30" s="58">
        <f>'[1]тарифы ТЭ на 2017-2019г без НДС'!C33</f>
        <v>2888</v>
      </c>
      <c r="D30" s="40">
        <f>'[1]тарифы ТЭ на 2017-2019г без НДС'!D33</f>
        <v>2986</v>
      </c>
      <c r="E30" s="59">
        <f>D30/C30*100</f>
        <v>103.39335180055403</v>
      </c>
      <c r="F30" s="42">
        <f>'[1]тарифы ТЭ на 2017-2019г без НДС'!F33</f>
        <v>3031</v>
      </c>
      <c r="G30" s="42">
        <f>'[1]тарифы ТЭ на 2017-2019г без НДС'!G33</f>
        <v>3172</v>
      </c>
      <c r="H30" s="42">
        <f>G30/F30*100</f>
        <v>104.65193005608711</v>
      </c>
      <c r="I30" s="60"/>
      <c r="J30" s="60"/>
      <c r="K30" s="42"/>
      <c r="L30" s="51" t="s">
        <v>13</v>
      </c>
      <c r="M30" s="52" t="s">
        <v>25</v>
      </c>
      <c r="N30" s="159" t="s">
        <v>49</v>
      </c>
    </row>
    <row r="31" spans="1:15" ht="24" customHeight="1" x14ac:dyDescent="0.3">
      <c r="A31" s="38"/>
      <c r="B31" s="50" t="s">
        <v>50</v>
      </c>
      <c r="C31" s="88">
        <f>'[1]тарифы ТЭ на 2017-2019г без НДС'!C34*1.18</f>
        <v>1864.3999999999999</v>
      </c>
      <c r="D31" s="89">
        <f>'[1]тарифы ТЭ на 2017-2019г без НДС'!D34*1.18</f>
        <v>1927.7895999999998</v>
      </c>
      <c r="E31" s="90">
        <f>D31/C31*100</f>
        <v>103.4</v>
      </c>
      <c r="F31" s="91"/>
      <c r="G31" s="91"/>
      <c r="H31" s="91"/>
      <c r="I31" s="80"/>
      <c r="J31" s="80"/>
      <c r="K31" s="91"/>
      <c r="L31" s="83" t="s">
        <v>24</v>
      </c>
      <c r="M31" s="84" t="str">
        <f>'[1]тарифы ТЭ на 2017-2019г без НДС'!N34</f>
        <v>№ 134-01т/16 от 15.12.2016г</v>
      </c>
      <c r="N31" s="222" t="s">
        <v>26</v>
      </c>
    </row>
    <row r="32" spans="1:15" s="29" customFormat="1" ht="24" customHeight="1" x14ac:dyDescent="0.3">
      <c r="A32" s="30"/>
      <c r="B32" s="31" t="s">
        <v>51</v>
      </c>
      <c r="C32" s="32"/>
      <c r="D32" s="33"/>
      <c r="E32" s="87"/>
      <c r="F32" s="72"/>
      <c r="G32" s="72"/>
      <c r="H32" s="72"/>
      <c r="I32" s="71"/>
      <c r="J32" s="71"/>
      <c r="K32" s="72"/>
      <c r="L32" s="35"/>
      <c r="M32" s="73"/>
      <c r="N32" s="74"/>
    </row>
    <row r="33" spans="1:14" s="57" customFormat="1" ht="24" customHeight="1" x14ac:dyDescent="0.3">
      <c r="A33" s="18"/>
      <c r="B33" s="50" t="s">
        <v>52</v>
      </c>
      <c r="C33" s="53">
        <f>'[1]тарифы ТЭ на 2017-2019г без НДС'!C37*1.18</f>
        <v>2748.9634000000001</v>
      </c>
      <c r="D33" s="54">
        <f>'[1]тарифы ТЭ на 2017-2019г без НДС'!D37*1.18</f>
        <v>2842.4312</v>
      </c>
      <c r="E33" s="92">
        <f>D33/C33*100</f>
        <v>103.40011074720019</v>
      </c>
      <c r="F33" s="93"/>
      <c r="G33" s="93"/>
      <c r="H33" s="93"/>
      <c r="I33" s="55"/>
      <c r="J33" s="55"/>
      <c r="K33" s="93"/>
      <c r="L33" s="56" t="s">
        <v>24</v>
      </c>
      <c r="M33" s="52" t="str">
        <f>'[1]тарифы ТЭ на 2017-2019г без НДС'!N36</f>
        <v>№ 134-01т/16 от 15.12.2016г</v>
      </c>
      <c r="N33" s="159" t="s">
        <v>26</v>
      </c>
    </row>
    <row r="34" spans="1:14" ht="24" customHeight="1" x14ac:dyDescent="0.3">
      <c r="A34" s="38">
        <v>11</v>
      </c>
      <c r="B34" s="94" t="s">
        <v>53</v>
      </c>
      <c r="C34" s="95">
        <f>'[1]тарифы ТЭ на 2017-2019г без НДС'!C39*1.18</f>
        <v>2757.66</v>
      </c>
      <c r="D34" s="89">
        <f>'[1]тарифы ТЭ на 2017-2019г без НДС'!D39*1.18</f>
        <v>2852.06</v>
      </c>
      <c r="E34" s="59">
        <f>D34/C34*100</f>
        <v>103.42319212665811</v>
      </c>
      <c r="F34" s="91"/>
      <c r="G34" s="91"/>
      <c r="H34" s="91"/>
      <c r="I34" s="80"/>
      <c r="J34" s="80"/>
      <c r="K34" s="91"/>
      <c r="L34" s="96" t="s">
        <v>24</v>
      </c>
      <c r="M34" s="84" t="str">
        <f>'[1]тарифы ТЭ на 2017-2019г без НДС'!N39</f>
        <v>№130-01т/16 от 14.12.2016г</v>
      </c>
      <c r="N34" s="222" t="s">
        <v>54</v>
      </c>
    </row>
    <row r="35" spans="1:14" ht="24" customHeight="1" x14ac:dyDescent="0.3">
      <c r="A35" s="38"/>
      <c r="B35" s="97" t="s">
        <v>166</v>
      </c>
      <c r="C35" s="95">
        <f>'[1]тарифы ТЭ на 2017-2019г без НДС'!C40*1.18</f>
        <v>1681.5</v>
      </c>
      <c r="D35" s="89">
        <f>'[1]тарифы ТЭ на 2017-2019г без НДС'!D40*1.18</f>
        <v>1773.54</v>
      </c>
      <c r="E35" s="90">
        <f>D35/C35*100</f>
        <v>105.47368421052632</v>
      </c>
      <c r="F35" s="98">
        <f>'[1]тарифы ТЭ на 2017-2019г без НДС'!F40*1.18</f>
        <v>1773.54</v>
      </c>
      <c r="G35" s="98">
        <f>'[1]тарифы ТЭ на 2017-2019г без НДС'!G40*1.18</f>
        <v>1844.34</v>
      </c>
      <c r="H35" s="98">
        <f>G35/F35*100</f>
        <v>103.99201596806387</v>
      </c>
      <c r="I35" s="76">
        <f>'[1]тарифы ТЭ на 2017-2019г без НДС'!I40*1.18</f>
        <v>1844.34</v>
      </c>
      <c r="J35" s="76">
        <f>'[1]тарифы ТЭ на 2017-2019г без НДС'!J40*1.18</f>
        <v>1917.5</v>
      </c>
      <c r="K35" s="91"/>
      <c r="L35" s="99"/>
      <c r="M35" s="84" t="str">
        <f>'[1]тарифы ТЭ на 2017-2019г без НДС'!N40</f>
        <v>№130-02т/ 16 от 14.12.2016г.</v>
      </c>
      <c r="N35" s="222" t="s">
        <v>55</v>
      </c>
    </row>
    <row r="36" spans="1:14" s="29" customFormat="1" ht="24" customHeight="1" x14ac:dyDescent="0.3">
      <c r="A36" s="38">
        <v>12</v>
      </c>
      <c r="B36" s="50" t="s">
        <v>56</v>
      </c>
      <c r="C36" s="89">
        <f>'[1]тарифы ТЭ на 2017-2019г без НДС'!C41*1.18</f>
        <v>2207.7799999999997</v>
      </c>
      <c r="D36" s="89">
        <f>'[1]тарифы ТЭ на 2017-2019г без НДС'!D41*1.18</f>
        <v>2282.12</v>
      </c>
      <c r="E36" s="98">
        <f>D36/C36*100</f>
        <v>103.36718332442545</v>
      </c>
      <c r="F36" s="89">
        <f>D36</f>
        <v>2282.12</v>
      </c>
      <c r="G36" s="89">
        <f>'[1]тарифы ТЭ на 2017-2019г без НДС'!G41*1.18</f>
        <v>2324.6</v>
      </c>
      <c r="H36" s="89">
        <f>G36/F36*100</f>
        <v>101.86142709410548</v>
      </c>
      <c r="I36" s="89">
        <f>G36</f>
        <v>2324.6</v>
      </c>
      <c r="J36" s="89">
        <f>'[1]тарифы ТЭ на 2017-2019г без НДС'!J41*1.18</f>
        <v>2389.5</v>
      </c>
      <c r="K36" s="91"/>
      <c r="L36" s="96" t="s">
        <v>24</v>
      </c>
      <c r="M36" s="84" t="str">
        <f>'[1]тарифы ТЭ на 2017-2019г без НДС'!N41</f>
        <v>№130-02т/16 от  14.12.2016г.</v>
      </c>
      <c r="N36" s="223" t="s">
        <v>57</v>
      </c>
    </row>
    <row r="37" spans="1:14" s="29" customFormat="1" ht="24" customHeight="1" x14ac:dyDescent="0.3">
      <c r="A37" s="38">
        <v>13</v>
      </c>
      <c r="B37" s="50" t="s">
        <v>179</v>
      </c>
      <c r="C37" s="95">
        <f>4418</f>
        <v>4418</v>
      </c>
      <c r="D37" s="89">
        <v>4446</v>
      </c>
      <c r="E37" s="90">
        <f>D37/C37*100</f>
        <v>100.6337709370756</v>
      </c>
      <c r="F37" s="89"/>
      <c r="G37" s="89"/>
      <c r="H37" s="89"/>
      <c r="I37" s="89"/>
      <c r="J37" s="89"/>
      <c r="K37" s="91"/>
      <c r="L37" s="96" t="s">
        <v>13</v>
      </c>
      <c r="M37" s="84"/>
      <c r="N37" s="223" t="s">
        <v>180</v>
      </c>
    </row>
    <row r="38" spans="1:14" s="29" customFormat="1" ht="24" customHeight="1" x14ac:dyDescent="0.3">
      <c r="A38" s="30"/>
      <c r="B38" s="31" t="s">
        <v>58</v>
      </c>
      <c r="C38" s="32"/>
      <c r="D38" s="33"/>
      <c r="E38" s="87"/>
      <c r="F38" s="72"/>
      <c r="G38" s="72"/>
      <c r="H38" s="72"/>
      <c r="I38" s="71"/>
      <c r="J38" s="71"/>
      <c r="K38" s="72"/>
      <c r="L38" s="100"/>
      <c r="M38" s="101"/>
      <c r="N38" s="102"/>
    </row>
    <row r="39" spans="1:14" ht="24" customHeight="1" x14ac:dyDescent="0.3">
      <c r="A39" s="103">
        <v>14</v>
      </c>
      <c r="B39" s="50" t="s">
        <v>59</v>
      </c>
      <c r="C39" s="58">
        <f>'[1]тарифы ТЭ на 2017-2019г без НДС'!C44*1.18</f>
        <v>2815.48</v>
      </c>
      <c r="D39" s="40">
        <f>'[1]тарифы ТЭ на 2017-2019г без НДС'!D44*1.18</f>
        <v>2911.06</v>
      </c>
      <c r="E39" s="59">
        <f>D39/C39*100</f>
        <v>103.39480301760268</v>
      </c>
      <c r="F39" s="42">
        <f>'[1]тарифы ТЭ на 2017-2019г без НДС'!F44*1.18</f>
        <v>2959.44</v>
      </c>
      <c r="G39" s="42">
        <f>'[1]тарифы ТЭ на 2017-2019г без НДС'!G44*1.18</f>
        <v>3099.8599999999997</v>
      </c>
      <c r="H39" s="42">
        <f>G39/F39*100</f>
        <v>104.74481658692183</v>
      </c>
      <c r="I39" s="60"/>
      <c r="J39" s="60"/>
      <c r="K39" s="42"/>
      <c r="L39" s="51" t="s">
        <v>24</v>
      </c>
      <c r="M39" s="52" t="str">
        <f>'[1]тарифы ТЭ на 2017-2019г без НДС'!M44</f>
        <v>№130-04т/16 от 14.12.2016г.</v>
      </c>
      <c r="N39" s="159" t="s">
        <v>60</v>
      </c>
    </row>
    <row r="40" spans="1:14" s="29" customFormat="1" ht="24" customHeight="1" x14ac:dyDescent="0.3">
      <c r="A40" s="18">
        <v>15</v>
      </c>
      <c r="B40" s="50" t="s">
        <v>61</v>
      </c>
      <c r="C40" s="58">
        <f>'[1]тарифы ТЭ на 2017-2019г без НДС'!C47</f>
        <v>2332</v>
      </c>
      <c r="D40" s="40">
        <f>'[1]тарифы ТЭ на 2017-2019г без НДС'!D47</f>
        <v>2411</v>
      </c>
      <c r="E40" s="59">
        <f>D40/C40*100</f>
        <v>103.3876500857633</v>
      </c>
      <c r="F40" s="42">
        <f>'[1]тарифы ТЭ на 2017-2019г без НДС'!F47</f>
        <v>2419</v>
      </c>
      <c r="G40" s="42">
        <f>'[1]тарифы ТЭ на 2017-2019г без НДС'!G47</f>
        <v>2487</v>
      </c>
      <c r="H40" s="42"/>
      <c r="I40" s="60"/>
      <c r="J40" s="60"/>
      <c r="K40" s="42"/>
      <c r="L40" s="61" t="s">
        <v>13</v>
      </c>
      <c r="M40" s="62" t="str">
        <f>'[1]тарифы ТЭ на 2017-2019г без НДС'!M47</f>
        <v>№130-04т/16 от 14.12.2016г.</v>
      </c>
      <c r="N40" s="159" t="s">
        <v>60</v>
      </c>
    </row>
    <row r="41" spans="1:14" s="57" customFormat="1" ht="24" customHeight="1" x14ac:dyDescent="0.3">
      <c r="A41" s="18"/>
      <c r="B41" s="50" t="s">
        <v>62</v>
      </c>
      <c r="C41" s="53">
        <f>'[1]тарифы ТЭ на 2017-2019г без НДС'!C51*1.18</f>
        <v>2748.9634000000001</v>
      </c>
      <c r="D41" s="54">
        <f>'[1]тарифы ТЭ на 2017-2019г без НДС'!D51*1.18</f>
        <v>2842.4312</v>
      </c>
      <c r="E41" s="104">
        <f>D41/C41*100</f>
        <v>103.40011074720019</v>
      </c>
      <c r="F41" s="105"/>
      <c r="G41" s="105"/>
      <c r="H41" s="105"/>
      <c r="I41" s="106"/>
      <c r="J41" s="106"/>
      <c r="K41" s="107"/>
      <c r="L41" s="56" t="s">
        <v>24</v>
      </c>
      <c r="M41" s="52" t="s">
        <v>25</v>
      </c>
      <c r="N41" s="159" t="s">
        <v>26</v>
      </c>
    </row>
    <row r="42" spans="1:14" s="29" customFormat="1" ht="24" customHeight="1" x14ac:dyDescent="0.3">
      <c r="A42" s="30"/>
      <c r="B42" s="31" t="s">
        <v>63</v>
      </c>
      <c r="C42" s="32"/>
      <c r="D42" s="33"/>
      <c r="E42" s="108"/>
      <c r="F42" s="109"/>
      <c r="G42" s="109"/>
      <c r="H42" s="109"/>
      <c r="I42" s="71"/>
      <c r="J42" s="71"/>
      <c r="K42" s="72"/>
      <c r="L42" s="35"/>
      <c r="M42" s="73"/>
      <c r="N42" s="74"/>
    </row>
    <row r="43" spans="1:14" ht="24" customHeight="1" x14ac:dyDescent="0.3">
      <c r="A43" s="18">
        <v>16</v>
      </c>
      <c r="B43" s="50" t="s">
        <v>64</v>
      </c>
      <c r="C43" s="95">
        <f>'[1]тарифы ТЭ на 2017-2019г без НДС'!C54*1.18</f>
        <v>2439.1426000000001</v>
      </c>
      <c r="D43" s="89">
        <f>'[1]тарифы ТЭ на 2017-2019г без НДС'!D54*1.18</f>
        <v>2522.0729999999999</v>
      </c>
      <c r="E43" s="110">
        <f>D43/C43*100</f>
        <v>103.39998161649095</v>
      </c>
      <c r="F43" s="89">
        <f>'[1]тарифы ТЭ на 2017-2019г без НДС'!F54*1.18</f>
        <v>2673.1484</v>
      </c>
      <c r="G43" s="95">
        <f>'[1]тарифы ТЭ на 2017-2019г без НДС'!G54*1.18</f>
        <v>2689.6565999999998</v>
      </c>
      <c r="H43" s="60">
        <f>G43/F43*100</f>
        <v>100.61755643644774</v>
      </c>
      <c r="I43" s="76"/>
      <c r="J43" s="76"/>
      <c r="K43" s="98"/>
      <c r="L43" s="111" t="s">
        <v>24</v>
      </c>
      <c r="M43" s="112" t="str">
        <f>'[1]тарифы ТЭ на 2017-2019г без НДС'!M54</f>
        <v>№137-04т/16 от 16.14.2016г.</v>
      </c>
      <c r="N43" s="224" t="s">
        <v>65</v>
      </c>
    </row>
    <row r="44" spans="1:14" ht="24" customHeight="1" x14ac:dyDescent="0.3">
      <c r="A44" s="75">
        <v>17</v>
      </c>
      <c r="B44" s="50" t="s">
        <v>66</v>
      </c>
      <c r="C44" s="58">
        <f>'[1]тарифы ТЭ на 2017-2019г без НДС'!C55*1.18</f>
        <v>2513.4</v>
      </c>
      <c r="D44" s="40">
        <f>'[1]тарифы ТЭ на 2017-2019г без НДС'!D55*1.18</f>
        <v>2613.6999999999998</v>
      </c>
      <c r="E44" s="104">
        <f>D44/C44*100</f>
        <v>103.99061032863848</v>
      </c>
      <c r="F44" s="89">
        <f>'[1]тарифы ТЭ на 2017-2019г без НДС'!F55*1.18</f>
        <v>2642.02</v>
      </c>
      <c r="G44" s="95">
        <f>'[1]тарифы ТЭ на 2017-2019г без НДС'!G55*1.18</f>
        <v>2765.92</v>
      </c>
      <c r="H44" s="60">
        <f>G44/F44*100</f>
        <v>104.6895935685574</v>
      </c>
      <c r="I44" s="60"/>
      <c r="J44" s="60"/>
      <c r="K44" s="42"/>
      <c r="L44" s="51" t="s">
        <v>24</v>
      </c>
      <c r="M44" s="52" t="str">
        <f>'[1]тарифы ТЭ на 2017-2019г без НДС'!M55</f>
        <v>№127-02т/16 от 09.12.2016г.</v>
      </c>
      <c r="N44" s="225" t="s">
        <v>33</v>
      </c>
    </row>
    <row r="45" spans="1:14" s="57" customFormat="1" ht="24" customHeight="1" x14ac:dyDescent="0.3">
      <c r="A45" s="18"/>
      <c r="B45" s="50" t="s">
        <v>67</v>
      </c>
      <c r="C45" s="113">
        <f>'[1]тарифы ТЭ на 2017-2019г без НДС'!C57*1.18</f>
        <v>2130.4427999999998</v>
      </c>
      <c r="D45" s="54">
        <f>'[1]тарифы ТЭ на 2017-2019г без НДС'!D57*1.18</f>
        <v>2202.8829999999998</v>
      </c>
      <c r="E45" s="104">
        <f>D45/C45*100</f>
        <v>103.40024148970346</v>
      </c>
      <c r="F45" s="114"/>
      <c r="G45" s="114"/>
      <c r="H45" s="114" t="s">
        <v>68</v>
      </c>
      <c r="I45" s="55"/>
      <c r="J45" s="55"/>
      <c r="K45" s="93"/>
      <c r="L45" s="56" t="s">
        <v>24</v>
      </c>
      <c r="M45" s="52" t="s">
        <v>25</v>
      </c>
      <c r="N45" s="225" t="s">
        <v>26</v>
      </c>
    </row>
    <row r="46" spans="1:14" s="29" customFormat="1" ht="24" customHeight="1" x14ac:dyDescent="0.3">
      <c r="A46" s="30"/>
      <c r="B46" s="31" t="s">
        <v>69</v>
      </c>
      <c r="C46" s="32"/>
      <c r="D46" s="33"/>
      <c r="E46" s="108"/>
      <c r="F46" s="109"/>
      <c r="G46" s="109"/>
      <c r="H46" s="109"/>
      <c r="I46" s="71"/>
      <c r="J46" s="71"/>
      <c r="K46" s="72"/>
      <c r="L46" s="35"/>
      <c r="M46" s="73"/>
      <c r="N46" s="74"/>
    </row>
    <row r="47" spans="1:14" s="29" customFormat="1" ht="24" customHeight="1" x14ac:dyDescent="0.3">
      <c r="A47" s="103">
        <v>18</v>
      </c>
      <c r="B47" s="115" t="s">
        <v>70</v>
      </c>
      <c r="C47" s="58">
        <f>'[1]тарифы ТЭ на 2017-2019г без НДС'!C62</f>
        <v>1717</v>
      </c>
      <c r="D47" s="40">
        <f>'[1]тарифы ТЭ на 2017-2019г без НДС'!D62</f>
        <v>1770</v>
      </c>
      <c r="E47" s="116">
        <f>D47/C47*100</f>
        <v>103.08677926616193</v>
      </c>
      <c r="F47" s="117">
        <f>'[1]тарифы ТЭ на 2017-2019г без НДС'!F62</f>
        <v>1770</v>
      </c>
      <c r="G47" s="117">
        <f>'[1]тарифы ТЭ на 2017-2019г без НДС'!G62</f>
        <v>1829</v>
      </c>
      <c r="H47" s="117">
        <f>G47/F47*100</f>
        <v>103.33333333333334</v>
      </c>
      <c r="I47" s="60">
        <f>'[1]тарифы ТЭ на 2017-2019г без НДС'!I62</f>
        <v>1829</v>
      </c>
      <c r="J47" s="60">
        <f>'[1]тарифы ТЭ на 2017-2019г без НДС'!J62</f>
        <v>1888</v>
      </c>
      <c r="K47" s="42">
        <f>J47/I47*100</f>
        <v>103.2258064516129</v>
      </c>
      <c r="L47" s="51" t="s">
        <v>13</v>
      </c>
      <c r="M47" s="118" t="str">
        <f>'[1]тарифы ТЭ на 2017-2019г без НДС'!N60</f>
        <v>№130-02т/16 от 14.12.2016</v>
      </c>
      <c r="N47" s="159" t="s">
        <v>71</v>
      </c>
    </row>
    <row r="48" spans="1:14" s="29" customFormat="1" ht="24" customHeight="1" x14ac:dyDescent="0.3">
      <c r="A48" s="18">
        <v>19</v>
      </c>
      <c r="B48" s="119" t="s">
        <v>72</v>
      </c>
      <c r="C48" s="63"/>
      <c r="D48" s="64"/>
      <c r="E48" s="120"/>
      <c r="F48" s="121"/>
      <c r="G48" s="121"/>
      <c r="H48" s="121"/>
      <c r="I48" s="65"/>
      <c r="J48" s="65"/>
      <c r="K48" s="122"/>
      <c r="L48" s="51" t="s">
        <v>13</v>
      </c>
      <c r="M48" s="123" t="s">
        <v>73</v>
      </c>
      <c r="N48" s="226" t="s">
        <v>74</v>
      </c>
    </row>
    <row r="49" spans="1:16" s="29" customFormat="1" ht="24" customHeight="1" x14ac:dyDescent="0.3">
      <c r="A49" s="18"/>
      <c r="B49" s="124" t="s">
        <v>75</v>
      </c>
      <c r="C49" s="58">
        <f>'[1]тарифы ТЭ на 2017-2019г без НДС'!C64</f>
        <v>2212</v>
      </c>
      <c r="D49" s="40">
        <f>'[1]тарифы ТЭ на 2017-2019г без НДС'!D64</f>
        <v>2287</v>
      </c>
      <c r="E49" s="116">
        <f>D49/C49*100</f>
        <v>103.39059674502712</v>
      </c>
      <c r="F49" s="117">
        <f>'[1]тарифы ТЭ на 2017-2019г без НДС'!F64</f>
        <v>2304</v>
      </c>
      <c r="G49" s="117">
        <f>'[1]тарифы ТЭ на 2017-2019г без НДС'!G64</f>
        <v>2399</v>
      </c>
      <c r="H49" s="117">
        <f>G49/F49*100</f>
        <v>104.12326388888889</v>
      </c>
      <c r="I49" s="60"/>
      <c r="J49" s="60"/>
      <c r="K49" s="42"/>
      <c r="L49" s="26"/>
      <c r="M49" s="123" t="s">
        <v>73</v>
      </c>
      <c r="N49" s="227"/>
    </row>
    <row r="50" spans="1:16" s="29" customFormat="1" ht="24" customHeight="1" x14ac:dyDescent="0.3">
      <c r="A50" s="18"/>
      <c r="B50" s="124" t="s">
        <v>76</v>
      </c>
      <c r="C50" s="58">
        <f>'[1]тарифы ТЭ на 2017-2019г без НДС'!C66</f>
        <v>2419</v>
      </c>
      <c r="D50" s="40">
        <f>'[1]тарифы ТЭ на 2017-2019г без НДС'!D66</f>
        <v>2502.4</v>
      </c>
      <c r="E50" s="116">
        <f>D50/C50*100</f>
        <v>103.44770566349733</v>
      </c>
      <c r="F50" s="117">
        <f>'[1]тарифы ТЭ на 2017-2019г без НДС'!F66</f>
        <v>2533</v>
      </c>
      <c r="G50" s="117">
        <f>'[1]тарифы ТЭ на 2017-2019г без НДС'!G66</f>
        <v>2644</v>
      </c>
      <c r="H50" s="117">
        <f>G50/F50*100</f>
        <v>104.38215554678247</v>
      </c>
      <c r="I50" s="60"/>
      <c r="J50" s="60"/>
      <c r="K50" s="42"/>
      <c r="L50" s="26"/>
      <c r="M50" s="123" t="s">
        <v>73</v>
      </c>
      <c r="N50" s="228"/>
    </row>
    <row r="51" spans="1:16" s="57" customFormat="1" ht="24" customHeight="1" x14ac:dyDescent="0.3">
      <c r="A51" s="18"/>
      <c r="B51" s="50" t="s">
        <v>77</v>
      </c>
      <c r="C51" s="40">
        <f>'[1]тарифы ТЭ на 2017-2019г без НДС'!C68*1.18</f>
        <v>2130.4427999999998</v>
      </c>
      <c r="D51" s="40">
        <f>'[1]тарифы ТЭ на 2017-2019г без НДС'!D70*1.18</f>
        <v>2202.8829999999998</v>
      </c>
      <c r="E51" s="40">
        <f>D51/C51*100</f>
        <v>103.40024148970346</v>
      </c>
      <c r="F51" s="40"/>
      <c r="G51" s="40"/>
      <c r="H51" s="40"/>
      <c r="I51" s="40"/>
      <c r="J51" s="40"/>
      <c r="K51" s="40"/>
      <c r="L51" s="56" t="s">
        <v>24</v>
      </c>
      <c r="M51" s="125" t="str">
        <f>'[1]тарифы ТЭ на 2017-2019г без НДС'!N67</f>
        <v>№ 134-01т/16 от 15.12.2016г</v>
      </c>
      <c r="N51" s="159" t="s">
        <v>26</v>
      </c>
    </row>
    <row r="52" spans="1:16" s="29" customFormat="1" ht="24" customHeight="1" x14ac:dyDescent="0.3">
      <c r="A52" s="30"/>
      <c r="B52" s="31" t="s">
        <v>78</v>
      </c>
      <c r="C52" s="32"/>
      <c r="D52" s="33"/>
      <c r="E52" s="108"/>
      <c r="F52" s="109"/>
      <c r="G52" s="109"/>
      <c r="H52" s="109"/>
      <c r="I52" s="71"/>
      <c r="J52" s="71"/>
      <c r="K52" s="72"/>
      <c r="L52" s="35"/>
      <c r="M52" s="73"/>
      <c r="N52" s="229"/>
    </row>
    <row r="53" spans="1:16" s="29" customFormat="1" ht="24" customHeight="1" x14ac:dyDescent="0.3">
      <c r="A53" s="103">
        <v>20</v>
      </c>
      <c r="B53" s="50" t="s">
        <v>79</v>
      </c>
      <c r="C53" s="126">
        <v>2190.08</v>
      </c>
      <c r="D53" s="126">
        <v>2264.54</v>
      </c>
      <c r="E53" s="127">
        <f>D53/C53*100</f>
        <v>103.39987580362362</v>
      </c>
      <c r="F53" s="126">
        <v>2236.6799999999998</v>
      </c>
      <c r="G53" s="126">
        <v>2281.4699999999998</v>
      </c>
      <c r="H53" s="127">
        <f>G53/F53*100</f>
        <v>102.00252159450613</v>
      </c>
      <c r="I53" s="128"/>
      <c r="J53" s="128"/>
      <c r="K53" s="129"/>
      <c r="L53" s="130" t="s">
        <v>24</v>
      </c>
      <c r="M53" s="131" t="s">
        <v>80</v>
      </c>
      <c r="N53" s="230" t="s">
        <v>81</v>
      </c>
    </row>
    <row r="54" spans="1:16" ht="24" customHeight="1" x14ac:dyDescent="0.3">
      <c r="A54" s="75">
        <v>21</v>
      </c>
      <c r="B54" s="94" t="s">
        <v>82</v>
      </c>
      <c r="C54" s="53">
        <f>'[1]тарифы ТЭ на 2017-2019г без НДС'!C75</f>
        <v>1513</v>
      </c>
      <c r="D54" s="54">
        <f>'[1]тарифы ТЭ на 2017-2019г без НДС'!D75</f>
        <v>1564</v>
      </c>
      <c r="E54" s="104">
        <f t="shared" ref="E54:E61" si="2">D54/C54*100</f>
        <v>103.37078651685394</v>
      </c>
      <c r="F54" s="121"/>
      <c r="G54" s="121"/>
      <c r="H54" s="121"/>
      <c r="I54" s="65"/>
      <c r="J54" s="65"/>
      <c r="K54" s="122"/>
      <c r="L54" s="56" t="s">
        <v>13</v>
      </c>
      <c r="M54" s="132" t="str">
        <f>'[1]тарифы ТЭ на 2017-2019г без НДС'!N75</f>
        <v>№134-02т/16 от 15.12.2016</v>
      </c>
      <c r="N54" s="159" t="s">
        <v>54</v>
      </c>
    </row>
    <row r="55" spans="1:16" ht="24" customHeight="1" x14ac:dyDescent="0.3">
      <c r="A55" s="75">
        <v>22</v>
      </c>
      <c r="B55" s="94" t="s">
        <v>83</v>
      </c>
      <c r="C55" s="53">
        <f>'[1]тарифы ТЭ на 2017-2019г без НДС'!C76</f>
        <v>1400</v>
      </c>
      <c r="D55" s="54">
        <f>'[1]тарифы ТЭ на 2017-2019г без НДС'!D76</f>
        <v>1456</v>
      </c>
      <c r="E55" s="104">
        <f t="shared" si="2"/>
        <v>104</v>
      </c>
      <c r="F55" s="117">
        <f>'[1]тарифы ТЭ на 2017-2019г без НДС'!F76</f>
        <v>1456</v>
      </c>
      <c r="G55" s="117">
        <f>'[1]тарифы ТЭ на 2017-2019г без НДС'!G76</f>
        <v>1514</v>
      </c>
      <c r="H55" s="117">
        <f>G55/F55*100</f>
        <v>103.9835164835165</v>
      </c>
      <c r="I55" s="65"/>
      <c r="J55" s="65"/>
      <c r="K55" s="122"/>
      <c r="L55" s="56" t="s">
        <v>13</v>
      </c>
      <c r="M55" s="132" t="str">
        <f>'[1]тарифы ТЭ на 2017-2019г без НДС'!M76</f>
        <v>№102/16 от 27.10.2016г.</v>
      </c>
      <c r="N55" s="159" t="s">
        <v>54</v>
      </c>
    </row>
    <row r="56" spans="1:16" ht="24" customHeight="1" x14ac:dyDescent="0.3">
      <c r="A56" s="75">
        <v>23</v>
      </c>
      <c r="B56" s="94" t="s">
        <v>84</v>
      </c>
      <c r="C56" s="53">
        <f>'[1]тарифы ТЭ на 2017-2019г без НДС'!C78</f>
        <v>1032.31</v>
      </c>
      <c r="D56" s="54">
        <f>'[1]тарифы ТЭ на 2017-2019г без НДС'!D78</f>
        <v>1067</v>
      </c>
      <c r="E56" s="104">
        <f t="shared" si="2"/>
        <v>103.36042467863335</v>
      </c>
      <c r="F56" s="121"/>
      <c r="G56" s="121"/>
      <c r="H56" s="121"/>
      <c r="I56" s="65"/>
      <c r="J56" s="65"/>
      <c r="K56" s="122"/>
      <c r="L56" s="51" t="s">
        <v>13</v>
      </c>
      <c r="M56" s="52" t="str">
        <f>'[1]тарифы ТЭ на 2017-2019г без НДС'!N77</f>
        <v>№130-01т/16  от 14.12.2016г</v>
      </c>
      <c r="N56" s="159" t="s">
        <v>85</v>
      </c>
    </row>
    <row r="57" spans="1:16" s="29" customFormat="1" ht="24" customHeight="1" x14ac:dyDescent="0.3">
      <c r="A57" s="75">
        <v>24</v>
      </c>
      <c r="B57" s="50" t="s">
        <v>86</v>
      </c>
      <c r="C57" s="40">
        <f>'[1]тарифы ТЭ на 2017-2019г без НДС'!C81*1.18</f>
        <v>1259.06</v>
      </c>
      <c r="D57" s="40">
        <f>'[1]тарифы ТЭ на 2017-2019г без НДС'!D81*1.18</f>
        <v>1322.78</v>
      </c>
      <c r="E57" s="40">
        <f t="shared" si="2"/>
        <v>105.06091846298031</v>
      </c>
      <c r="F57" s="40">
        <f>'[1]тарифы ТЭ на 2017-2019г без НДС'!F81*1.18</f>
        <v>1322.78</v>
      </c>
      <c r="G57" s="40">
        <f>'[1]тарифы ТЭ на 2017-2019г без НДС'!G81*1.18</f>
        <v>1385.32</v>
      </c>
      <c r="H57" s="40">
        <f>G57/F57*100</f>
        <v>104.7279214986619</v>
      </c>
      <c r="I57" s="40"/>
      <c r="J57" s="60"/>
      <c r="K57" s="42"/>
      <c r="L57" s="51" t="s">
        <v>24</v>
      </c>
      <c r="M57" s="52" t="s">
        <v>73</v>
      </c>
      <c r="N57" s="159" t="s">
        <v>29</v>
      </c>
    </row>
    <row r="58" spans="1:16" ht="24" customHeight="1" x14ac:dyDescent="0.3">
      <c r="A58" s="38">
        <v>25</v>
      </c>
      <c r="B58" s="50" t="s">
        <v>87</v>
      </c>
      <c r="C58" s="53">
        <f>'[1]тарифы ТЭ на 2017-2019г без НДС'!C89</f>
        <v>1794</v>
      </c>
      <c r="D58" s="54">
        <f>'[1]тарифы ТЭ на 2017-2019г без НДС'!D89</f>
        <v>1938</v>
      </c>
      <c r="E58" s="92">
        <f t="shared" si="2"/>
        <v>108.0267558528428</v>
      </c>
      <c r="F58" s="107">
        <f>'[1]тарифы ТЭ на 2017-2019г без НДС'!F89</f>
        <v>2045</v>
      </c>
      <c r="G58" s="107">
        <f>'[1]тарифы ТЭ на 2017-2019г без НДС'!G89</f>
        <v>2128</v>
      </c>
      <c r="H58" s="107">
        <f>G58/F58*100</f>
        <v>104.05867970660148</v>
      </c>
      <c r="I58" s="106"/>
      <c r="J58" s="106"/>
      <c r="K58" s="107"/>
      <c r="L58" s="51" t="s">
        <v>88</v>
      </c>
      <c r="M58" s="52" t="s">
        <v>89</v>
      </c>
      <c r="N58" s="159" t="s">
        <v>90</v>
      </c>
      <c r="O58" s="133"/>
      <c r="P58" s="133"/>
    </row>
    <row r="59" spans="1:16" ht="24" customHeight="1" x14ac:dyDescent="0.3">
      <c r="A59" s="38">
        <v>26</v>
      </c>
      <c r="B59" s="94" t="s">
        <v>91</v>
      </c>
      <c r="C59" s="82">
        <f>'[1]тарифы ТЭ на 2017-2019г без НДС'!C91*1.18</f>
        <v>1844.34</v>
      </c>
      <c r="D59" s="82">
        <f>'[1]тарифы ТЭ на 2017-2019г без НДС'!D91*1.18</f>
        <v>1895.08</v>
      </c>
      <c r="E59" s="134">
        <f t="shared" si="2"/>
        <v>102.75111964171467</v>
      </c>
      <c r="F59" s="82">
        <f>'[1]тарифы ТЭ на 2017-2019г без НДС'!F91*1.18</f>
        <v>1895.08</v>
      </c>
      <c r="G59" s="82">
        <f>'[1]тарифы ТЭ на 2017-2019г без НДС'!G91*1.18</f>
        <v>2023.6999999999998</v>
      </c>
      <c r="H59" s="134">
        <f>G59/F59*100</f>
        <v>106.78704856787049</v>
      </c>
      <c r="I59" s="135"/>
      <c r="J59" s="135"/>
      <c r="K59" s="134"/>
      <c r="L59" s="96" t="s">
        <v>24</v>
      </c>
      <c r="M59" s="84" t="s">
        <v>92</v>
      </c>
      <c r="N59" s="222" t="s">
        <v>90</v>
      </c>
      <c r="O59" s="133"/>
      <c r="P59" s="133"/>
    </row>
    <row r="60" spans="1:16" ht="24" customHeight="1" x14ac:dyDescent="0.3">
      <c r="A60" s="38">
        <v>27</v>
      </c>
      <c r="B60" s="94" t="s">
        <v>167</v>
      </c>
      <c r="C60" s="82">
        <v>2643.17</v>
      </c>
      <c r="D60" s="82">
        <v>2732.97</v>
      </c>
      <c r="E60" s="134">
        <f>D60/C60*100</f>
        <v>103.39743565491435</v>
      </c>
      <c r="F60" s="82"/>
      <c r="G60" s="82"/>
      <c r="H60" s="134"/>
      <c r="I60" s="135"/>
      <c r="J60" s="135"/>
      <c r="K60" s="134"/>
      <c r="L60" s="96" t="s">
        <v>13</v>
      </c>
      <c r="M60" s="84" t="s">
        <v>93</v>
      </c>
      <c r="N60" s="222" t="s">
        <v>93</v>
      </c>
      <c r="O60" s="133"/>
      <c r="P60" s="133"/>
    </row>
    <row r="61" spans="1:16" s="57" customFormat="1" ht="24" customHeight="1" x14ac:dyDescent="0.3">
      <c r="A61" s="18"/>
      <c r="B61" s="50" t="s">
        <v>94</v>
      </c>
      <c r="C61" s="40">
        <f>'[1]тарифы ТЭ на 2017-2019г без НДС'!C92*1.18</f>
        <v>1997.7399999999998</v>
      </c>
      <c r="D61" s="40">
        <f>'[1]тарифы ТЭ на 2017-2019г без НДС'!D92*1.18</f>
        <v>2065.6607999999997</v>
      </c>
      <c r="E61" s="117">
        <f t="shared" si="2"/>
        <v>103.39988186650915</v>
      </c>
      <c r="F61" s="121"/>
      <c r="G61" s="121"/>
      <c r="H61" s="121"/>
      <c r="I61" s="65"/>
      <c r="J61" s="65"/>
      <c r="K61" s="122"/>
      <c r="L61" s="56" t="s">
        <v>24</v>
      </c>
      <c r="M61" s="52" t="s">
        <v>25</v>
      </c>
      <c r="N61" s="159" t="s">
        <v>26</v>
      </c>
    </row>
    <row r="62" spans="1:16" s="29" customFormat="1" ht="24" customHeight="1" x14ac:dyDescent="0.3">
      <c r="A62" s="136"/>
      <c r="B62" s="31" t="s">
        <v>95</v>
      </c>
      <c r="C62" s="33"/>
      <c r="D62" s="33"/>
      <c r="E62" s="137"/>
      <c r="F62" s="33"/>
      <c r="G62" s="33"/>
      <c r="H62" s="33"/>
      <c r="I62" s="33"/>
      <c r="J62" s="33"/>
      <c r="K62" s="70"/>
      <c r="L62" s="33"/>
      <c r="M62" s="138"/>
      <c r="N62" s="231"/>
    </row>
    <row r="63" spans="1:16" ht="24" customHeight="1" x14ac:dyDescent="0.3">
      <c r="A63" s="18">
        <v>28</v>
      </c>
      <c r="B63" s="50" t="s">
        <v>168</v>
      </c>
      <c r="C63" s="53">
        <f>'[1]тарифы ТЭ на 2017-2019г без НДС'!C104</f>
        <v>1371</v>
      </c>
      <c r="D63" s="54">
        <f>'[1]тарифы ТЭ на 2017-2019г без НДС'!D104</f>
        <v>1426</v>
      </c>
      <c r="E63" s="104">
        <f>D63/C63*100</f>
        <v>104.01167031363967</v>
      </c>
      <c r="F63" s="105"/>
      <c r="G63" s="105"/>
      <c r="H63" s="105"/>
      <c r="I63" s="65"/>
      <c r="J63" s="65"/>
      <c r="K63" s="122"/>
      <c r="L63" s="56" t="s">
        <v>13</v>
      </c>
      <c r="M63" s="139" t="str">
        <f>'[1]тарифы ТЭ на 2017-2019г без НДС'!N104</f>
        <v>№106-01т/16 от 03.11.2016г.</v>
      </c>
      <c r="N63" s="222" t="s">
        <v>96</v>
      </c>
    </row>
    <row r="64" spans="1:16" s="57" customFormat="1" ht="24" customHeight="1" x14ac:dyDescent="0.3">
      <c r="A64" s="18"/>
      <c r="B64" s="50" t="s">
        <v>97</v>
      </c>
      <c r="C64" s="113">
        <f>'[1]тарифы ТЭ на 2017-2019г без НДС'!C106*1.18</f>
        <v>1864.3999999999999</v>
      </c>
      <c r="D64" s="54">
        <f>'[1]тарифы ТЭ на 2017-2019г без НДС'!D106*1.18</f>
        <v>1927.7895999999998</v>
      </c>
      <c r="E64" s="104">
        <f>D64/C64*100</f>
        <v>103.4</v>
      </c>
      <c r="F64" s="114"/>
      <c r="G64" s="114"/>
      <c r="H64" s="114"/>
      <c r="I64" s="55"/>
      <c r="J64" s="55"/>
      <c r="K64" s="93"/>
      <c r="L64" s="56" t="s">
        <v>24</v>
      </c>
      <c r="M64" s="52" t="str">
        <f>'[1]тарифы ТЭ на 2017-2019г без НДС'!N106</f>
        <v>№ 134-01т/16 от 15.12.2016г</v>
      </c>
      <c r="N64" s="159" t="s">
        <v>26</v>
      </c>
    </row>
    <row r="65" spans="1:14" s="29" customFormat="1" ht="24" customHeight="1" x14ac:dyDescent="0.3">
      <c r="A65" s="30"/>
      <c r="B65" s="31" t="s">
        <v>98</v>
      </c>
      <c r="C65" s="32"/>
      <c r="D65" s="33"/>
      <c r="E65" s="108"/>
      <c r="F65" s="109"/>
      <c r="G65" s="109"/>
      <c r="H65" s="109"/>
      <c r="I65" s="71"/>
      <c r="J65" s="71"/>
      <c r="K65" s="72"/>
      <c r="L65" s="35"/>
      <c r="M65" s="73"/>
      <c r="N65" s="229"/>
    </row>
    <row r="66" spans="1:14" ht="24" customHeight="1" x14ac:dyDescent="0.3">
      <c r="A66" s="18">
        <v>29</v>
      </c>
      <c r="B66" s="140" t="s">
        <v>99</v>
      </c>
      <c r="C66" s="141">
        <f>'[1]тарифы ТЭ на 2017-2019г без НДС'!C109</f>
        <v>2135</v>
      </c>
      <c r="D66" s="142">
        <f>'[1]тарифы ТЭ на 2017-2019г без НДС'!D109</f>
        <v>2208</v>
      </c>
      <c r="E66" s="143">
        <f>D66/C66*100</f>
        <v>103.4192037470726</v>
      </c>
      <c r="F66" s="114"/>
      <c r="G66" s="114"/>
      <c r="H66" s="144"/>
      <c r="I66" s="145"/>
      <c r="J66" s="145"/>
      <c r="K66" s="146"/>
      <c r="L66" s="51" t="s">
        <v>13</v>
      </c>
      <c r="M66" s="147" t="str">
        <f>'[1]тарифы ТЭ на 2017-2019г без НДС'!N108</f>
        <v>№ 127-03т/16 от 09.12.2016г.</v>
      </c>
      <c r="N66" s="159" t="s">
        <v>100</v>
      </c>
    </row>
    <row r="67" spans="1:14" ht="24" customHeight="1" x14ac:dyDescent="0.3">
      <c r="A67" s="38">
        <v>30</v>
      </c>
      <c r="B67" s="148" t="s">
        <v>101</v>
      </c>
      <c r="C67" s="53">
        <f>'[1]тарифы ТЭ на 2017-2019г без НДС'!C111</f>
        <v>2146</v>
      </c>
      <c r="D67" s="54">
        <f>'[1]тарифы ТЭ на 2017-2019г без НДС'!D111</f>
        <v>2219</v>
      </c>
      <c r="E67" s="104">
        <f>D67/C67*100</f>
        <v>103.40167753960858</v>
      </c>
      <c r="F67" s="54"/>
      <c r="G67" s="54"/>
      <c r="H67" s="54"/>
      <c r="I67" s="54"/>
      <c r="J67" s="106"/>
      <c r="K67" s="107"/>
      <c r="L67" s="51" t="s">
        <v>13</v>
      </c>
      <c r="M67" s="52" t="str">
        <f>'[1]тарифы ТЭ на 2017-2019г без НДС'!M111</f>
        <v>№127-02т/16 от 09.12.2016г.</v>
      </c>
      <c r="N67" s="159" t="s">
        <v>29</v>
      </c>
    </row>
    <row r="68" spans="1:14" s="57" customFormat="1" ht="24" customHeight="1" x14ac:dyDescent="0.3">
      <c r="A68" s="18"/>
      <c r="B68" s="50" t="s">
        <v>102</v>
      </c>
      <c r="C68" s="113">
        <f>'[1]тарифы ТЭ на 2017-2019г без НДС'!C112*1.18</f>
        <v>2130.4427999999998</v>
      </c>
      <c r="D68" s="54">
        <f>'[1]тарифы ТЭ на 2017-2019г без НДС'!D112*1.18</f>
        <v>2202.8829999999998</v>
      </c>
      <c r="E68" s="104">
        <f>D68/C68*100</f>
        <v>103.40024148970346</v>
      </c>
      <c r="F68" s="105"/>
      <c r="G68" s="114"/>
      <c r="H68" s="114"/>
      <c r="I68" s="55"/>
      <c r="J68" s="55"/>
      <c r="K68" s="93"/>
      <c r="L68" s="56" t="s">
        <v>24</v>
      </c>
      <c r="M68" s="132" t="str">
        <f>'[1]тарифы ТЭ на 2017-2019г без НДС'!N112</f>
        <v>№ 134-01т/16 от 15.12.2016г</v>
      </c>
      <c r="N68" s="159" t="s">
        <v>26</v>
      </c>
    </row>
    <row r="69" spans="1:14" s="29" customFormat="1" ht="24" customHeight="1" x14ac:dyDescent="0.3">
      <c r="A69" s="30"/>
      <c r="B69" s="31" t="s">
        <v>103</v>
      </c>
      <c r="C69" s="32"/>
      <c r="D69" s="33"/>
      <c r="E69" s="108"/>
      <c r="F69" s="109"/>
      <c r="G69" s="109"/>
      <c r="H69" s="109"/>
      <c r="I69" s="71"/>
      <c r="J69" s="71"/>
      <c r="K69" s="72"/>
      <c r="L69" s="100"/>
      <c r="M69" s="101"/>
      <c r="N69" s="232"/>
    </row>
    <row r="70" spans="1:14" ht="24" customHeight="1" x14ac:dyDescent="0.3">
      <c r="A70" s="18">
        <v>31</v>
      </c>
      <c r="B70" s="50" t="s">
        <v>104</v>
      </c>
      <c r="C70" s="53">
        <f>'[1]тарифы ТЭ на 2017-2019г без НДС'!C114</f>
        <v>2985</v>
      </c>
      <c r="D70" s="54">
        <f>'[1]тарифы ТЭ на 2017-2019г без НДС'!D114</f>
        <v>3086</v>
      </c>
      <c r="E70" s="104">
        <f>D70/C70*100</f>
        <v>103.38358458961474</v>
      </c>
      <c r="F70" s="121"/>
      <c r="G70" s="121"/>
      <c r="H70" s="121"/>
      <c r="I70" s="65"/>
      <c r="J70" s="65"/>
      <c r="K70" s="122"/>
      <c r="L70" s="51" t="s">
        <v>13</v>
      </c>
      <c r="M70" s="52" t="str">
        <f>'[1]тарифы ТЭ на 2017-2019г без НДС'!N114</f>
        <v>№130-01т/16 от 14.12.2016г.</v>
      </c>
      <c r="N70" s="159" t="s">
        <v>36</v>
      </c>
    </row>
    <row r="71" spans="1:14" s="57" customFormat="1" ht="24" customHeight="1" x14ac:dyDescent="0.3">
      <c r="A71" s="18"/>
      <c r="B71" s="50" t="s">
        <v>105</v>
      </c>
      <c r="C71" s="81">
        <f>'[1]тарифы ТЭ на 2017-2019г без НДС'!C116*1.18</f>
        <v>2748.9634000000001</v>
      </c>
      <c r="D71" s="82">
        <f>'[1]тарифы ТЭ на 2017-2019г без НДС'!D116*1.18</f>
        <v>2842.4312</v>
      </c>
      <c r="E71" s="149">
        <f>D71/C71*100</f>
        <v>103.40011074720019</v>
      </c>
      <c r="F71" s="150"/>
      <c r="G71" s="150"/>
      <c r="H71" s="150"/>
      <c r="I71" s="80"/>
      <c r="J71" s="80"/>
      <c r="K71" s="91"/>
      <c r="L71" s="83" t="s">
        <v>24</v>
      </c>
      <c r="M71" s="151" t="s">
        <v>25</v>
      </c>
      <c r="N71" s="222" t="s">
        <v>26</v>
      </c>
    </row>
    <row r="72" spans="1:14" s="29" customFormat="1" ht="24" customHeight="1" x14ac:dyDescent="0.3">
      <c r="A72" s="30"/>
      <c r="B72" s="31" t="s">
        <v>171</v>
      </c>
      <c r="C72" s="32"/>
      <c r="D72" s="137"/>
      <c r="E72" s="109"/>
      <c r="F72" s="152"/>
      <c r="G72" s="109"/>
      <c r="H72" s="109"/>
      <c r="I72" s="71"/>
      <c r="J72" s="71"/>
      <c r="K72" s="72"/>
      <c r="L72" s="35"/>
      <c r="M72" s="73"/>
      <c r="N72" s="229"/>
    </row>
    <row r="73" spans="1:14" ht="24" customHeight="1" x14ac:dyDescent="0.3">
      <c r="A73" s="75">
        <v>32</v>
      </c>
      <c r="B73" s="50" t="s">
        <v>169</v>
      </c>
      <c r="C73" s="153">
        <f>'[1]тарифы ТЭ на 2017-2019г без НДС'!C119*1.18</f>
        <v>1984.76</v>
      </c>
      <c r="D73" s="153">
        <f>'[1]тарифы ТЭ на 2017-2019г без НДС'!D119*1.18</f>
        <v>2052.02</v>
      </c>
      <c r="E73" s="154">
        <f>D73/C73*100</f>
        <v>103.38882282996434</v>
      </c>
      <c r="F73" s="153">
        <f>'[1]тарифы ТЭ на 2017-2019г без НДС'!F119*1.18</f>
        <v>2065</v>
      </c>
      <c r="G73" s="40">
        <f>'[1]тарифы ТЭ на 2017-2019г без НДС'!G119*1.18</f>
        <v>2147.6</v>
      </c>
      <c r="H73" s="149">
        <f>G73/F73*100</f>
        <v>104</v>
      </c>
      <c r="I73" s="40"/>
      <c r="J73" s="40"/>
      <c r="K73" s="122"/>
      <c r="L73" s="51" t="s">
        <v>24</v>
      </c>
      <c r="M73" s="52" t="str">
        <f>'[1]тарифы ТЭ на 2017-2019г без НДС'!M119</f>
        <v>№127-02т/16 от 09.12.2016г.</v>
      </c>
      <c r="N73" s="159" t="s">
        <v>33</v>
      </c>
    </row>
    <row r="74" spans="1:14" s="29" customFormat="1" ht="24" customHeight="1" x14ac:dyDescent="0.3">
      <c r="A74" s="103"/>
      <c r="B74" s="68" t="s">
        <v>106</v>
      </c>
      <c r="C74" s="155"/>
      <c r="D74" s="156"/>
      <c r="E74" s="154"/>
      <c r="F74" s="120"/>
      <c r="G74" s="121"/>
      <c r="H74" s="154"/>
      <c r="I74" s="65"/>
      <c r="J74" s="65"/>
      <c r="K74" s="122"/>
      <c r="L74" s="26"/>
      <c r="M74" s="45"/>
      <c r="N74" s="233"/>
    </row>
    <row r="75" spans="1:14" s="29" customFormat="1" ht="24" customHeight="1" x14ac:dyDescent="0.3">
      <c r="A75" s="30"/>
      <c r="B75" s="31" t="s">
        <v>107</v>
      </c>
      <c r="C75" s="32"/>
      <c r="D75" s="137"/>
      <c r="E75" s="137"/>
      <c r="F75" s="137"/>
      <c r="G75" s="137"/>
      <c r="H75" s="137"/>
      <c r="I75" s="71"/>
      <c r="J75" s="71"/>
      <c r="K75" s="72"/>
      <c r="L75" s="35"/>
      <c r="M75" s="73"/>
      <c r="N75" s="229"/>
    </row>
    <row r="76" spans="1:14" ht="24" customHeight="1" x14ac:dyDescent="0.3">
      <c r="A76" s="103">
        <v>33</v>
      </c>
      <c r="B76" s="157" t="s">
        <v>108</v>
      </c>
      <c r="C76" s="155"/>
      <c r="D76" s="156"/>
      <c r="E76" s="154"/>
      <c r="F76" s="120"/>
      <c r="G76" s="121"/>
      <c r="H76" s="154"/>
      <c r="I76" s="65"/>
      <c r="J76" s="65"/>
      <c r="K76" s="122"/>
      <c r="L76" s="158" t="s">
        <v>13</v>
      </c>
      <c r="M76" s="125" t="s">
        <v>73</v>
      </c>
      <c r="N76" s="159" t="s">
        <v>33</v>
      </c>
    </row>
    <row r="77" spans="1:14" ht="24" customHeight="1" x14ac:dyDescent="0.3">
      <c r="A77" s="103"/>
      <c r="B77" s="43" t="s">
        <v>170</v>
      </c>
      <c r="C77" s="54">
        <f>'[1]тарифы ТЭ на 2017-2019г без НДС'!C125</f>
        <v>2349</v>
      </c>
      <c r="D77" s="53">
        <f>'[1]тарифы ТЭ на 2017-2019г без НДС'!D125</f>
        <v>2349</v>
      </c>
      <c r="E77" s="154">
        <f>D77/C77*100</f>
        <v>100</v>
      </c>
      <c r="F77" s="53">
        <f>'[1]тарифы ТЭ на 2017-2019г без НДС'!F125</f>
        <v>2465</v>
      </c>
      <c r="G77" s="54">
        <f>'[1]тарифы ТЭ на 2017-2019г без НДС'!G125</f>
        <v>2580</v>
      </c>
      <c r="H77" s="154">
        <f>G77/F77*100</f>
        <v>104.66531440162272</v>
      </c>
      <c r="I77" s="106"/>
      <c r="J77" s="106"/>
      <c r="K77" s="107"/>
      <c r="L77" s="159"/>
      <c r="M77" s="125"/>
      <c r="N77" s="233"/>
    </row>
    <row r="78" spans="1:14" ht="24" customHeight="1" x14ac:dyDescent="0.3">
      <c r="A78" s="103"/>
      <c r="B78" s="43" t="s">
        <v>109</v>
      </c>
      <c r="C78" s="54">
        <f>'[1]тарифы ТЭ на 2017-2019г без НДС'!C126</f>
        <v>1939</v>
      </c>
      <c r="D78" s="53">
        <f>'[1]тарифы ТЭ на 2017-2019г без НДС'!D126</f>
        <v>2005</v>
      </c>
      <c r="E78" s="154">
        <f>D78/C78*100</f>
        <v>103.40381640020628</v>
      </c>
      <c r="F78" s="53">
        <f>'[1]тарифы ТЭ на 2017-2019г без НДС'!F126</f>
        <v>2037</v>
      </c>
      <c r="G78" s="54">
        <f>'[1]тарифы ТЭ на 2017-2019г без НДС'!G126</f>
        <v>2133</v>
      </c>
      <c r="H78" s="154">
        <f>G78/F78*100</f>
        <v>104.71281296023565</v>
      </c>
      <c r="I78" s="106"/>
      <c r="J78" s="106"/>
      <c r="K78" s="107"/>
      <c r="L78" s="26"/>
      <c r="M78" s="125"/>
      <c r="N78" s="234"/>
    </row>
    <row r="79" spans="1:14" s="29" customFormat="1" ht="24" customHeight="1" x14ac:dyDescent="0.3">
      <c r="A79" s="30"/>
      <c r="B79" s="31" t="s">
        <v>110</v>
      </c>
      <c r="C79" s="32"/>
      <c r="D79" s="33"/>
      <c r="E79" s="108"/>
      <c r="F79" s="109"/>
      <c r="G79" s="109"/>
      <c r="H79" s="109"/>
      <c r="I79" s="71"/>
      <c r="J79" s="71"/>
      <c r="K79" s="72"/>
      <c r="L79" s="35"/>
      <c r="M79" s="73"/>
      <c r="N79" s="229"/>
    </row>
    <row r="80" spans="1:14" ht="24" customHeight="1" x14ac:dyDescent="0.3">
      <c r="A80" s="75">
        <v>34</v>
      </c>
      <c r="B80" s="160" t="s">
        <v>111</v>
      </c>
      <c r="C80" s="161"/>
      <c r="D80" s="161"/>
      <c r="E80" s="162"/>
      <c r="F80" s="161"/>
      <c r="G80" s="161"/>
      <c r="H80" s="162"/>
      <c r="I80" s="163"/>
      <c r="J80" s="163"/>
      <c r="K80" s="162"/>
      <c r="L80" s="51" t="s">
        <v>13</v>
      </c>
      <c r="M80" s="125" t="s">
        <v>73</v>
      </c>
      <c r="N80" s="159" t="s">
        <v>29</v>
      </c>
    </row>
    <row r="81" spans="1:15" ht="24" customHeight="1" x14ac:dyDescent="0.3">
      <c r="A81" s="18"/>
      <c r="B81" s="43" t="s">
        <v>112</v>
      </c>
      <c r="C81" s="54">
        <f>'[1]тарифы ТЭ на 2017-2019г без НДС'!C129</f>
        <v>2153</v>
      </c>
      <c r="D81" s="54">
        <f>'[1]тарифы ТЭ на 2017-2019г без НДС'!D129</f>
        <v>2226</v>
      </c>
      <c r="E81" s="107">
        <f>D81/C81*100</f>
        <v>103.39061774268463</v>
      </c>
      <c r="F81" s="54">
        <f>'[1]тарифы ТЭ на 2017-2019г без НДС'!F129</f>
        <v>2240</v>
      </c>
      <c r="G81" s="54">
        <f>'[1]тарифы ТЭ на 2017-2019г без НДС'!G129</f>
        <v>2330</v>
      </c>
      <c r="H81" s="107">
        <f>G81/F81*100</f>
        <v>104.01785714285714</v>
      </c>
      <c r="I81" s="163"/>
      <c r="J81" s="163"/>
      <c r="K81" s="162"/>
      <c r="L81" s="159"/>
      <c r="M81" s="125"/>
      <c r="N81" s="233"/>
    </row>
    <row r="82" spans="1:15" s="29" customFormat="1" ht="24" customHeight="1" x14ac:dyDescent="0.3">
      <c r="A82" s="30"/>
      <c r="B82" s="31" t="s">
        <v>113</v>
      </c>
      <c r="C82" s="32"/>
      <c r="D82" s="33"/>
      <c r="E82" s="108"/>
      <c r="F82" s="109"/>
      <c r="G82" s="109"/>
      <c r="H82" s="109"/>
      <c r="I82" s="71"/>
      <c r="J82" s="71"/>
      <c r="K82" s="72"/>
      <c r="L82" s="35"/>
      <c r="M82" s="73"/>
      <c r="N82" s="229"/>
    </row>
    <row r="83" spans="1:15" ht="24" customHeight="1" x14ac:dyDescent="0.3">
      <c r="A83" s="164">
        <v>35</v>
      </c>
      <c r="B83" s="165" t="s">
        <v>114</v>
      </c>
      <c r="C83" s="54">
        <f>'[1]тарифы ТЭ на 2017-2019г без НДС'!C134</f>
        <v>2824</v>
      </c>
      <c r="D83" s="54">
        <f>'[1]тарифы ТЭ на 2017-2019г без НДС'!D134</f>
        <v>2937</v>
      </c>
      <c r="E83" s="154">
        <f>D83/C83*100</f>
        <v>104.0014164305949</v>
      </c>
      <c r="F83" s="54">
        <f>'[1]тарифы ТЭ на 2017-2019г без НДС'!F134</f>
        <v>2937</v>
      </c>
      <c r="G83" s="54">
        <f>'[1]тарифы ТЭ на 2017-2019г без НДС'!G134</f>
        <v>3055</v>
      </c>
      <c r="H83" s="107">
        <f>G83/F83*100</f>
        <v>104.01770514130064</v>
      </c>
      <c r="I83" s="106"/>
      <c r="J83" s="106"/>
      <c r="K83" s="107"/>
      <c r="L83" s="51" t="s">
        <v>13</v>
      </c>
      <c r="M83" s="52" t="str">
        <f>'[1]тарифы ТЭ на 2017-2019г без НДС'!M134</f>
        <v>98/16 от 13.10.2016</v>
      </c>
      <c r="N83" s="159" t="s">
        <v>29</v>
      </c>
    </row>
    <row r="84" spans="1:15" s="57" customFormat="1" ht="24" customHeight="1" x14ac:dyDescent="0.3">
      <c r="A84" s="18"/>
      <c r="B84" s="50" t="s">
        <v>115</v>
      </c>
      <c r="C84" s="113">
        <f>'[1]тарифы ТЭ на 2017-2019г без НДС'!C135*1.18</f>
        <v>1864.3999999999999</v>
      </c>
      <c r="D84" s="54">
        <f>'[1]тарифы ТЭ на 2017-2019г без НДС'!D135*1.18</f>
        <v>1927.7895999999998</v>
      </c>
      <c r="E84" s="104">
        <f>D84/C84*100</f>
        <v>103.4</v>
      </c>
      <c r="F84" s="114"/>
      <c r="G84" s="114"/>
      <c r="H84" s="114"/>
      <c r="I84" s="55"/>
      <c r="J84" s="55"/>
      <c r="K84" s="93"/>
      <c r="L84" s="56" t="s">
        <v>24</v>
      </c>
      <c r="M84" s="132" t="str">
        <f>'[1]тарифы ТЭ на 2017-2019г без НДС'!N135</f>
        <v>№ 134-01т/16 от 15.12.2016г</v>
      </c>
      <c r="N84" s="159" t="s">
        <v>26</v>
      </c>
    </row>
    <row r="85" spans="1:15" s="29" customFormat="1" ht="24" customHeight="1" x14ac:dyDescent="0.3">
      <c r="A85" s="30"/>
      <c r="B85" s="31" t="s">
        <v>116</v>
      </c>
      <c r="C85" s="32"/>
      <c r="D85" s="33"/>
      <c r="E85" s="108"/>
      <c r="F85" s="109"/>
      <c r="G85" s="109"/>
      <c r="H85" s="109"/>
      <c r="I85" s="71"/>
      <c r="J85" s="71"/>
      <c r="K85" s="72"/>
      <c r="L85" s="35"/>
      <c r="M85" s="73"/>
      <c r="N85" s="229"/>
    </row>
    <row r="86" spans="1:15" ht="24" customHeight="1" x14ac:dyDescent="0.3">
      <c r="A86" s="18">
        <v>36</v>
      </c>
      <c r="B86" s="94" t="s">
        <v>117</v>
      </c>
      <c r="C86" s="54">
        <f>'[1]тарифы ТЭ на 2017-2019г без НДС'!C137</f>
        <v>1864</v>
      </c>
      <c r="D86" s="54">
        <f>'[1]тарифы ТЭ на 2017-2019г без НДС'!D137</f>
        <v>1927</v>
      </c>
      <c r="E86" s="104">
        <f>D86/C86*100</f>
        <v>103.37982832618027</v>
      </c>
      <c r="F86" s="54">
        <f>'[1]тарифы ТЭ на 2017-2019г без НДС'!F137</f>
        <v>1959</v>
      </c>
      <c r="G86" s="54">
        <f>'[1]тарифы ТЭ на 2017-2019г без НДС'!G137</f>
        <v>2051</v>
      </c>
      <c r="H86" s="107">
        <f>G86/F86*100</f>
        <v>104.69627360898417</v>
      </c>
      <c r="I86" s="54"/>
      <c r="J86" s="54"/>
      <c r="K86" s="54"/>
      <c r="L86" s="51" t="s">
        <v>88</v>
      </c>
      <c r="M86" s="52" t="s">
        <v>73</v>
      </c>
      <c r="N86" s="159" t="s">
        <v>33</v>
      </c>
      <c r="O86" s="79"/>
    </row>
    <row r="87" spans="1:15" ht="26.25" customHeight="1" x14ac:dyDescent="0.3">
      <c r="A87" s="38">
        <v>37</v>
      </c>
      <c r="B87" s="50" t="s">
        <v>118</v>
      </c>
      <c r="C87" s="53">
        <f>'[1]тарифы ТЭ на 2017-2019г без НДС'!C138</f>
        <v>1932</v>
      </c>
      <c r="D87" s="54">
        <f>'[1]тарифы ТЭ на 2017-2019г без НДС'!D138</f>
        <v>1998</v>
      </c>
      <c r="E87" s="104">
        <f>D87/C87*100</f>
        <v>103.41614906832297</v>
      </c>
      <c r="F87" s="121"/>
      <c r="G87" s="121"/>
      <c r="H87" s="121"/>
      <c r="I87" s="65"/>
      <c r="J87" s="65"/>
      <c r="K87" s="122"/>
      <c r="L87" s="51" t="s">
        <v>13</v>
      </c>
      <c r="M87" s="118" t="str">
        <f>'[1]тарифы ТЭ на 2017-2019г без НДС'!N138</f>
        <v>№130-01т/16 от 14.12.2016г.</v>
      </c>
      <c r="N87" s="235" t="s">
        <v>119</v>
      </c>
    </row>
    <row r="88" spans="1:15" s="29" customFormat="1" ht="24" customHeight="1" x14ac:dyDescent="0.3">
      <c r="A88" s="30"/>
      <c r="B88" s="31" t="s">
        <v>172</v>
      </c>
      <c r="C88" s="32"/>
      <c r="D88" s="33"/>
      <c r="E88" s="108"/>
      <c r="F88" s="109"/>
      <c r="G88" s="109"/>
      <c r="H88" s="109"/>
      <c r="I88" s="71"/>
      <c r="J88" s="71"/>
      <c r="K88" s="72"/>
      <c r="L88" s="35"/>
      <c r="M88" s="73"/>
      <c r="N88" s="229"/>
    </row>
    <row r="89" spans="1:15" ht="24" customHeight="1" x14ac:dyDescent="0.3">
      <c r="A89" s="38">
        <v>38</v>
      </c>
      <c r="B89" s="50" t="s">
        <v>120</v>
      </c>
      <c r="C89" s="58">
        <f>'[1]тарифы ТЭ на 2017-2019г без НДС'!C140</f>
        <v>2366</v>
      </c>
      <c r="D89" s="40">
        <f>'[1]тарифы ТЭ на 2017-2019г без НДС'!D140</f>
        <v>2425</v>
      </c>
      <c r="E89" s="59">
        <f>D89/C89*100</f>
        <v>102.49366018596788</v>
      </c>
      <c r="F89" s="42">
        <f>'[1]тарифы ТЭ на 2017-2019г без НДС'!F140</f>
        <v>2485</v>
      </c>
      <c r="G89" s="42">
        <f>'[1]тарифы ТЭ на 2017-2019г без НДС'!G140</f>
        <v>2601</v>
      </c>
      <c r="H89" s="42">
        <f>G89/F89*100</f>
        <v>104.66800804828974</v>
      </c>
      <c r="I89" s="60"/>
      <c r="J89" s="60"/>
      <c r="K89" s="42"/>
      <c r="L89" s="51" t="s">
        <v>13</v>
      </c>
      <c r="M89" s="52" t="str">
        <f>'[1]тарифы ТЭ на 2017-2019г без НДС'!M140</f>
        <v>№130-04т/от 14.12.2016г.</v>
      </c>
      <c r="N89" s="159" t="s">
        <v>22</v>
      </c>
    </row>
    <row r="90" spans="1:15" ht="24" customHeight="1" x14ac:dyDescent="0.3">
      <c r="A90" s="38">
        <v>39</v>
      </c>
      <c r="B90" s="94" t="s">
        <v>121</v>
      </c>
      <c r="C90" s="58">
        <f>'[1]тарифы ТЭ на 2017-2019г без НДС'!C141*1.18</f>
        <v>2624.3199999999997</v>
      </c>
      <c r="D90" s="40">
        <f>'[1]тарифы ТЭ на 2017-2019г без НДС'!D141*1.18</f>
        <v>2714</v>
      </c>
      <c r="E90" s="59">
        <f>D90/C90*100</f>
        <v>103.41726618705036</v>
      </c>
      <c r="F90" s="42">
        <f>'[1]тарифы ТЭ на 2017-2019г без НДС'!F141*1.18</f>
        <v>2757.66</v>
      </c>
      <c r="G90" s="42">
        <f>'[1]тарифы ТЭ на 2017-2019г без НДС'!G141*1.18</f>
        <v>2887.46</v>
      </c>
      <c r="H90" s="42">
        <f>G90/F90*100</f>
        <v>104.70688917415491</v>
      </c>
      <c r="I90" s="60"/>
      <c r="J90" s="60"/>
      <c r="K90" s="42"/>
      <c r="L90" s="51" t="s">
        <v>24</v>
      </c>
      <c r="M90" s="52" t="str">
        <f>'[1]тарифы ТЭ на 2017-2019г без НДС'!M141</f>
        <v>№127-02т/16 от 09.12.2016</v>
      </c>
      <c r="N90" s="159" t="s">
        <v>29</v>
      </c>
    </row>
    <row r="91" spans="1:15" s="29" customFormat="1" ht="24" customHeight="1" x14ac:dyDescent="0.3">
      <c r="A91" s="30"/>
      <c r="B91" s="31" t="s">
        <v>122</v>
      </c>
      <c r="C91" s="32"/>
      <c r="D91" s="33"/>
      <c r="E91" s="108"/>
      <c r="F91" s="109"/>
      <c r="G91" s="109"/>
      <c r="H91" s="109"/>
      <c r="I91" s="71"/>
      <c r="J91" s="71"/>
      <c r="K91" s="72"/>
      <c r="L91" s="35"/>
      <c r="M91" s="73"/>
      <c r="N91" s="229"/>
    </row>
    <row r="92" spans="1:15" ht="24" customHeight="1" x14ac:dyDescent="0.3">
      <c r="A92" s="103">
        <v>40</v>
      </c>
      <c r="B92" s="50" t="s">
        <v>123</v>
      </c>
      <c r="C92" s="58">
        <f>'[1]тарифы ТЭ на 2017-2019г без НДС'!C144</f>
        <v>2261</v>
      </c>
      <c r="D92" s="40">
        <f>'[1]тарифы ТЭ на 2017-2019г без НДС'!D144</f>
        <v>2339</v>
      </c>
      <c r="E92" s="117">
        <f>D92/C92*100</f>
        <v>103.44980097302079</v>
      </c>
      <c r="F92" s="40">
        <f>'[1]тарифы ТЭ на 2017-2019г без НДС'!F144</f>
        <v>2366</v>
      </c>
      <c r="G92" s="58">
        <f>'[1]тарифы ТЭ на 2017-2019г без НДС'!G144</f>
        <v>2479</v>
      </c>
      <c r="H92" s="117">
        <f>G92/F92*100</f>
        <v>104.77599323753171</v>
      </c>
      <c r="I92" s="60"/>
      <c r="J92" s="60"/>
      <c r="K92" s="42"/>
      <c r="L92" s="61" t="s">
        <v>13</v>
      </c>
      <c r="M92" s="62" t="str">
        <f>'[1]тарифы ТЭ на 2017-2019г без НДС'!M144</f>
        <v>№127-02т/16 от 09.12.2016</v>
      </c>
      <c r="N92" s="225" t="s">
        <v>29</v>
      </c>
    </row>
    <row r="93" spans="1:15" ht="24" customHeight="1" x14ac:dyDescent="0.3">
      <c r="A93" s="38">
        <v>41</v>
      </c>
      <c r="B93" s="50" t="s">
        <v>124</v>
      </c>
      <c r="C93" s="58">
        <f>'[1]тарифы ТЭ на 2017-2019г без НДС'!C145</f>
        <v>2892</v>
      </c>
      <c r="D93" s="40">
        <f>'[1]тарифы ТЭ на 2017-2019г без НДС'!D145</f>
        <v>2990</v>
      </c>
      <c r="E93" s="116">
        <f>D93/C93*100</f>
        <v>103.38865836791149</v>
      </c>
      <c r="F93" s="117">
        <f>'[1]тарифы ТЭ на 2017-2019г без НДС'!F145</f>
        <v>3064</v>
      </c>
      <c r="G93" s="117">
        <f>'[1]тарифы ТЭ на 2017-2019г без НДС'!G145</f>
        <v>3287</v>
      </c>
      <c r="H93" s="117">
        <f>G93/F93*100</f>
        <v>107.27806788511749</v>
      </c>
      <c r="I93" s="60"/>
      <c r="J93" s="60"/>
      <c r="K93" s="42"/>
      <c r="L93" s="51" t="s">
        <v>13</v>
      </c>
      <c r="M93" s="52" t="str">
        <f>'[1]тарифы ТЭ на 2017-2019г без НДС'!M145</f>
        <v>№127-02т/16 от 09.12.2016</v>
      </c>
      <c r="N93" s="159" t="s">
        <v>29</v>
      </c>
    </row>
    <row r="94" spans="1:15" s="29" customFormat="1" ht="24" customHeight="1" x14ac:dyDescent="0.3">
      <c r="A94" s="30"/>
      <c r="B94" s="166" t="s">
        <v>125</v>
      </c>
      <c r="C94" s="32"/>
      <c r="D94" s="33"/>
      <c r="E94" s="108"/>
      <c r="F94" s="109"/>
      <c r="G94" s="109"/>
      <c r="H94" s="109"/>
      <c r="I94" s="71"/>
      <c r="J94" s="71"/>
      <c r="K94" s="72"/>
      <c r="L94" s="35"/>
      <c r="M94" s="73"/>
      <c r="N94" s="229"/>
    </row>
    <row r="95" spans="1:15" ht="24" customHeight="1" x14ac:dyDescent="0.3">
      <c r="A95" s="38">
        <v>42</v>
      </c>
      <c r="B95" s="50" t="s">
        <v>126</v>
      </c>
      <c r="C95" s="53">
        <f>'[1]тарифы ТЭ на 2017-2019г без НДС'!C148*1.18</f>
        <v>2277.4</v>
      </c>
      <c r="D95" s="54">
        <f>'[1]тарифы ТЭ на 2017-2019г без НДС'!D148*1.18</f>
        <v>2352.92</v>
      </c>
      <c r="E95" s="104">
        <f>D95/C95*100</f>
        <v>103.3160621761658</v>
      </c>
      <c r="F95" s="54">
        <f>'[1]тарифы ТЭ на 2017-2019г без НДС'!F148*1.18</f>
        <v>2352.92</v>
      </c>
      <c r="G95" s="54">
        <f>'[1]тарифы ТЭ на 2017-2019г без НДС'!G148*1.18</f>
        <v>2430.7999999999997</v>
      </c>
      <c r="H95" s="105">
        <f>G95/F95*100</f>
        <v>103.30992978936808</v>
      </c>
      <c r="I95" s="106"/>
      <c r="J95" s="106"/>
      <c r="K95" s="107"/>
      <c r="L95" s="51" t="s">
        <v>127</v>
      </c>
      <c r="M95" s="118" t="s">
        <v>128</v>
      </c>
      <c r="N95" s="159" t="s">
        <v>33</v>
      </c>
    </row>
    <row r="96" spans="1:15" ht="31.5" customHeight="1" x14ac:dyDescent="0.3">
      <c r="A96" s="38"/>
      <c r="B96" s="97" t="s">
        <v>129</v>
      </c>
      <c r="C96" s="53">
        <f>'[1]тарифы ТЭ на 2017-2019г без НДС'!C149*1.18</f>
        <v>2288.02</v>
      </c>
      <c r="D96" s="54">
        <f>'[1]тарифы ТЭ на 2017-2019г без НДС'!D149*1.18</f>
        <v>2365.9</v>
      </c>
      <c r="E96" s="104">
        <f>D96/C96*100</f>
        <v>103.40381640020631</v>
      </c>
      <c r="F96" s="105"/>
      <c r="G96" s="105"/>
      <c r="H96" s="105"/>
      <c r="I96" s="106"/>
      <c r="J96" s="106"/>
      <c r="K96" s="107"/>
      <c r="L96" s="51" t="s">
        <v>127</v>
      </c>
      <c r="M96" s="118" t="str">
        <f>'[1]тарифы ТЭ на 2017-2019г без НДС'!N149</f>
        <v>№127-03т/16 от 09.12.2016г.</v>
      </c>
      <c r="N96" s="159" t="s">
        <v>130</v>
      </c>
    </row>
    <row r="97" spans="1:14" s="57" customFormat="1" ht="27.75" customHeight="1" x14ac:dyDescent="0.3">
      <c r="A97" s="18"/>
      <c r="B97" s="50" t="s">
        <v>131</v>
      </c>
      <c r="C97" s="53">
        <f>'[1]тарифы ТЭ на 2017-2019г без НДС'!C151*1.18</f>
        <v>2130.4427999999998</v>
      </c>
      <c r="D97" s="54">
        <f>'[1]тарифы ТЭ на 2017-2019г без НДС'!D151*1.18</f>
        <v>2202.8829999999998</v>
      </c>
      <c r="E97" s="104">
        <f>D97/C97*100</f>
        <v>103.40024148970346</v>
      </c>
      <c r="F97" s="114"/>
      <c r="G97" s="114"/>
      <c r="H97" s="114"/>
      <c r="I97" s="55"/>
      <c r="J97" s="55"/>
      <c r="K97" s="93"/>
      <c r="L97" s="56" t="s">
        <v>24</v>
      </c>
      <c r="M97" s="118" t="str">
        <f>'[1]тарифы ТЭ на 2017-2019г без НДС'!N151</f>
        <v>№ 134-01т/16 от 15.12.2016г</v>
      </c>
      <c r="N97" s="159" t="s">
        <v>26</v>
      </c>
    </row>
    <row r="98" spans="1:14" s="29" customFormat="1" ht="24" customHeight="1" x14ac:dyDescent="0.3">
      <c r="A98" s="18"/>
      <c r="B98" s="68" t="s">
        <v>132</v>
      </c>
      <c r="C98" s="167"/>
      <c r="D98" s="168"/>
      <c r="E98" s="120"/>
      <c r="F98" s="121"/>
      <c r="G98" s="121"/>
      <c r="H98" s="121"/>
      <c r="I98" s="65"/>
      <c r="J98" s="65"/>
      <c r="K98" s="122"/>
      <c r="L98" s="26"/>
      <c r="M98" s="45"/>
      <c r="N98" s="233"/>
    </row>
    <row r="99" spans="1:14" s="29" customFormat="1" ht="24" customHeight="1" x14ac:dyDescent="0.3">
      <c r="A99" s="30"/>
      <c r="B99" s="31" t="s">
        <v>133</v>
      </c>
      <c r="C99" s="32"/>
      <c r="D99" s="33"/>
      <c r="E99" s="108"/>
      <c r="F99" s="109"/>
      <c r="G99" s="109"/>
      <c r="H99" s="109"/>
      <c r="I99" s="71"/>
      <c r="J99" s="71"/>
      <c r="K99" s="72"/>
      <c r="L99" s="35"/>
      <c r="M99" s="73"/>
      <c r="N99" s="229"/>
    </row>
    <row r="100" spans="1:14" ht="18.75" customHeight="1" x14ac:dyDescent="0.3">
      <c r="A100" s="18">
        <v>43</v>
      </c>
      <c r="B100" s="94" t="s">
        <v>134</v>
      </c>
      <c r="C100" s="53">
        <f>'[1]тарифы ТЭ на 2017-2019г без НДС'!C154*1.18</f>
        <v>2124</v>
      </c>
      <c r="D100" s="54">
        <f>'[1]тарифы ТЭ на 2017-2019г без НДС'!D154*1.18</f>
        <v>2170.02</v>
      </c>
      <c r="E100" s="104">
        <f>D100/C100*100</f>
        <v>102.16666666666667</v>
      </c>
      <c r="F100" s="105">
        <f>'[1]тарифы ТЭ на 2017-2019г без НДС'!F154*1.18</f>
        <v>2170.02</v>
      </c>
      <c r="G100" s="105">
        <f>'[1]тарифы ТЭ на 2017-2019г без НДС'!G154*1.18</f>
        <v>2254.98</v>
      </c>
      <c r="H100" s="105">
        <f>G100/F100*100</f>
        <v>103.91517128874388</v>
      </c>
      <c r="I100" s="106"/>
      <c r="J100" s="106"/>
      <c r="K100" s="107"/>
      <c r="L100" s="51" t="s">
        <v>24</v>
      </c>
      <c r="M100" s="118" t="str">
        <f>'[1]тарифы ТЭ на 2017-2019г без НДС'!M154</f>
        <v>98/16 от 13.10.2016г.</v>
      </c>
      <c r="N100" s="159" t="s">
        <v>33</v>
      </c>
    </row>
    <row r="101" spans="1:14" s="57" customFormat="1" ht="24" customHeight="1" x14ac:dyDescent="0.3">
      <c r="A101" s="18"/>
      <c r="B101" s="50" t="s">
        <v>135</v>
      </c>
      <c r="C101" s="53">
        <f>'[1]тарифы ТЭ на 2017-2019г без НДС'!C156*1.18</f>
        <v>1584.4685999999999</v>
      </c>
      <c r="D101" s="54">
        <f>'[1]тарифы ТЭ на 2017-2019г без НДС'!D156*1.18</f>
        <v>1638.3356000000001</v>
      </c>
      <c r="E101" s="104">
        <f>D101/C101*100</f>
        <v>103.39968870320308</v>
      </c>
      <c r="F101" s="121"/>
      <c r="G101" s="121"/>
      <c r="H101" s="121"/>
      <c r="I101" s="65"/>
      <c r="J101" s="65"/>
      <c r="K101" s="122"/>
      <c r="L101" s="56" t="s">
        <v>24</v>
      </c>
      <c r="M101" s="118" t="str">
        <f>'[1]тарифы ТЭ на 2017-2019г без НДС'!N156</f>
        <v>№ 134-01т/16 от 15.12.2016г</v>
      </c>
      <c r="N101" s="159" t="s">
        <v>26</v>
      </c>
    </row>
    <row r="102" spans="1:14" ht="24" customHeight="1" x14ac:dyDescent="0.3">
      <c r="A102" s="103">
        <v>44</v>
      </c>
      <c r="B102" s="50" t="s">
        <v>136</v>
      </c>
      <c r="C102" s="53">
        <f>'[1]тарифы ТЭ на 2017-2019г без НДС'!C157*1.18</f>
        <v>1582.3799999999999</v>
      </c>
      <c r="D102" s="54">
        <f>'[1]тарифы ТЭ на 2017-2019г без НДС'!D157*1.18</f>
        <v>1662.62</v>
      </c>
      <c r="E102" s="104">
        <f>D102/C102*100</f>
        <v>105.07084265473527</v>
      </c>
      <c r="F102" s="121"/>
      <c r="G102" s="121"/>
      <c r="H102" s="121"/>
      <c r="I102" s="65"/>
      <c r="J102" s="65"/>
      <c r="K102" s="122"/>
      <c r="L102" s="51" t="s">
        <v>127</v>
      </c>
      <c r="M102" s="118" t="str">
        <f>'[1]тарифы ТЭ на 2017-2019г без НДС'!N157</f>
        <v>№  127-01т/16 от 09.12.2016г.</v>
      </c>
      <c r="N102" s="159" t="s">
        <v>137</v>
      </c>
    </row>
    <row r="103" spans="1:14" s="29" customFormat="1" ht="24" customHeight="1" x14ac:dyDescent="0.3">
      <c r="A103" s="30"/>
      <c r="B103" s="31" t="s">
        <v>138</v>
      </c>
      <c r="C103" s="32"/>
      <c r="D103" s="33"/>
      <c r="E103" s="108"/>
      <c r="F103" s="109"/>
      <c r="G103" s="109"/>
      <c r="H103" s="109"/>
      <c r="I103" s="71"/>
      <c r="J103" s="71"/>
      <c r="K103" s="72"/>
      <c r="L103" s="35"/>
      <c r="M103" s="73"/>
      <c r="N103" s="229"/>
    </row>
    <row r="104" spans="1:14" ht="24" customHeight="1" x14ac:dyDescent="0.3">
      <c r="A104" s="103">
        <v>45</v>
      </c>
      <c r="B104" s="94" t="s">
        <v>139</v>
      </c>
      <c r="C104" s="40">
        <f>'[1]тарифы ТЭ на 2017-2019г без НДС'!C159</f>
        <v>1864</v>
      </c>
      <c r="D104" s="40">
        <f>'[1]тарифы ТЭ на 2017-2019г без НДС'!D159</f>
        <v>1927</v>
      </c>
      <c r="E104" s="117">
        <f>D104/C104*100</f>
        <v>103.37982832618027</v>
      </c>
      <c r="F104" s="40">
        <f>'[1]тарифы ТЭ на 2017-2019г без НДС'!F159</f>
        <v>1960</v>
      </c>
      <c r="G104" s="40">
        <f>'[1]тарифы ТЭ на 2017-2019г без НДС'!G159</f>
        <v>2052</v>
      </c>
      <c r="H104" s="117">
        <f>G104/F104*100</f>
        <v>104.69387755102039</v>
      </c>
      <c r="I104" s="60"/>
      <c r="J104" s="60"/>
      <c r="K104" s="42"/>
      <c r="L104" s="169" t="s">
        <v>13</v>
      </c>
      <c r="M104" s="118" t="str">
        <f>'[1]тарифы ТЭ на 2017-2019г без НДС'!M159</f>
        <v>№130-04т/16   от 14.12.2016г.</v>
      </c>
      <c r="N104" s="159" t="s">
        <v>49</v>
      </c>
    </row>
    <row r="105" spans="1:14" ht="24" customHeight="1" x14ac:dyDescent="0.3">
      <c r="A105" s="18"/>
      <c r="B105" s="97" t="s">
        <v>140</v>
      </c>
      <c r="C105" s="53">
        <f>'[1]тарифы ТЭ на 2017-2019г без НДС'!C160</f>
        <v>2288</v>
      </c>
      <c r="D105" s="54">
        <f>'[1]тарифы ТЭ на 2017-2019г без НДС'!D160</f>
        <v>2365</v>
      </c>
      <c r="E105" s="104">
        <f>D105/C105*100</f>
        <v>103.36538461538463</v>
      </c>
      <c r="F105" s="121"/>
      <c r="G105" s="121"/>
      <c r="H105" s="121"/>
      <c r="I105" s="65"/>
      <c r="J105" s="65"/>
      <c r="K105" s="122"/>
      <c r="L105" s="56" t="s">
        <v>13</v>
      </c>
      <c r="M105" s="118" t="str">
        <f>'[1]тарифы ТЭ на 2017-2019г без НДС'!N160</f>
        <v>№130-01т/16 от 14.12.2016г.</v>
      </c>
      <c r="N105" s="159" t="s">
        <v>141</v>
      </c>
    </row>
    <row r="106" spans="1:14" s="57" customFormat="1" ht="24" customHeight="1" x14ac:dyDescent="0.3">
      <c r="A106" s="18"/>
      <c r="B106" s="50" t="s">
        <v>142</v>
      </c>
      <c r="C106" s="113">
        <f>'[1]тарифы ТЭ на 2017-2019г без НДС'!C162*1.18</f>
        <v>2130.4427999999998</v>
      </c>
      <c r="D106" s="54">
        <f>'[1]тарифы ТЭ на 2017-2019г без НДС'!D162*1.18</f>
        <v>2202.8829999999998</v>
      </c>
      <c r="E106" s="104">
        <f>D106/C106*100</f>
        <v>103.40024148970346</v>
      </c>
      <c r="F106" s="114"/>
      <c r="G106" s="114"/>
      <c r="H106" s="114"/>
      <c r="I106" s="55"/>
      <c r="J106" s="55"/>
      <c r="K106" s="93"/>
      <c r="L106" s="56" t="s">
        <v>24</v>
      </c>
      <c r="M106" s="118" t="str">
        <f>'[1]тарифы ТЭ на 2017-2019г без НДС'!N161</f>
        <v>№ 134-01т/16 от 15.12.2016г</v>
      </c>
      <c r="N106" s="159" t="s">
        <v>143</v>
      </c>
    </row>
    <row r="107" spans="1:14" s="29" customFormat="1" ht="24" customHeight="1" x14ac:dyDescent="0.3">
      <c r="A107" s="30"/>
      <c r="B107" s="31" t="s">
        <v>144</v>
      </c>
      <c r="C107" s="32"/>
      <c r="D107" s="33"/>
      <c r="E107" s="108"/>
      <c r="F107" s="109"/>
      <c r="G107" s="109"/>
      <c r="H107" s="109"/>
      <c r="I107" s="71"/>
      <c r="J107" s="71"/>
      <c r="K107" s="72"/>
      <c r="L107" s="35"/>
      <c r="M107" s="73"/>
      <c r="N107" s="229"/>
    </row>
    <row r="108" spans="1:14" ht="24" customHeight="1" x14ac:dyDescent="0.3">
      <c r="A108" s="38">
        <v>46</v>
      </c>
      <c r="B108" s="50" t="s">
        <v>145</v>
      </c>
      <c r="C108" s="53">
        <f>'[1]тарифы ТЭ на 2017-2019г без НДС'!C165</f>
        <v>2733</v>
      </c>
      <c r="D108" s="54">
        <f>'[1]тарифы ТЭ на 2017-2019г без НДС'!D165</f>
        <v>2821</v>
      </c>
      <c r="E108" s="104">
        <f>D108/C108*100</f>
        <v>103.21990486644712</v>
      </c>
      <c r="F108" s="105">
        <f>'[1]тарифы ТЭ на 2017-2019г без НДС'!F165</f>
        <v>2872</v>
      </c>
      <c r="G108" s="105">
        <f>'[1]тарифы ТЭ на 2017-2019г без НДС'!G165</f>
        <v>3007</v>
      </c>
      <c r="H108" s="105">
        <f>G108/F108*100</f>
        <v>104.70055710306407</v>
      </c>
      <c r="I108" s="60"/>
      <c r="J108" s="60"/>
      <c r="K108" s="42"/>
      <c r="L108" s="51" t="s">
        <v>13</v>
      </c>
      <c r="M108" s="118" t="str">
        <f>'[1]тарифы ТЭ на 2017-2019г без НДС'!M165</f>
        <v>№127-02т/16 от 09.12.2016г.</v>
      </c>
      <c r="N108" s="159" t="s">
        <v>29</v>
      </c>
    </row>
    <row r="109" spans="1:14" ht="24" customHeight="1" x14ac:dyDescent="0.3">
      <c r="A109" s="38"/>
      <c r="B109" s="43" t="s">
        <v>173</v>
      </c>
      <c r="C109" s="53">
        <f>'[1]тарифы ТЭ на 2017-2019г без НДС'!C166</f>
        <v>2091</v>
      </c>
      <c r="D109" s="54">
        <f>'[1]тарифы ТЭ на 2017-2019г без НДС'!D166</f>
        <v>2182</v>
      </c>
      <c r="E109" s="104">
        <f>D109/C109*100</f>
        <v>104.35198469631754</v>
      </c>
      <c r="F109" s="105"/>
      <c r="G109" s="105"/>
      <c r="H109" s="105"/>
      <c r="I109" s="65"/>
      <c r="J109" s="65"/>
      <c r="K109" s="122"/>
      <c r="L109" s="51" t="s">
        <v>13</v>
      </c>
      <c r="M109" s="118" t="str">
        <f>'[1]тарифы ТЭ на 2017-2019г без НДС'!N166</f>
        <v>№99-01т/16 от 17.10.2016г.</v>
      </c>
      <c r="N109" s="159" t="s">
        <v>146</v>
      </c>
    </row>
    <row r="110" spans="1:14" s="29" customFormat="1" ht="24" customHeight="1" x14ac:dyDescent="0.3">
      <c r="A110" s="30"/>
      <c r="B110" s="31" t="s">
        <v>147</v>
      </c>
      <c r="C110" s="32"/>
      <c r="D110" s="33"/>
      <c r="E110" s="108"/>
      <c r="F110" s="109"/>
      <c r="G110" s="109"/>
      <c r="H110" s="109"/>
      <c r="I110" s="71"/>
      <c r="J110" s="71"/>
      <c r="K110" s="72"/>
      <c r="L110" s="35"/>
      <c r="M110" s="73"/>
      <c r="N110" s="229"/>
    </row>
    <row r="111" spans="1:14" ht="24" customHeight="1" x14ac:dyDescent="0.3">
      <c r="A111" s="18">
        <v>47</v>
      </c>
      <c r="B111" s="50" t="s">
        <v>174</v>
      </c>
      <c r="C111" s="53">
        <f>'[1]тарифы ТЭ на 2017-2019г без НДС'!C168*1.18</f>
        <v>1685.04</v>
      </c>
      <c r="D111" s="54">
        <f>'[1]тарифы ТЭ на 2017-2019г без НДС'!D168*1.18</f>
        <v>1742.86</v>
      </c>
      <c r="E111" s="116">
        <f>D111/C111*100</f>
        <v>103.4313725490196</v>
      </c>
      <c r="F111" s="117"/>
      <c r="G111" s="117"/>
      <c r="H111" s="117"/>
      <c r="I111" s="65"/>
      <c r="J111" s="65"/>
      <c r="K111" s="122"/>
      <c r="L111" s="51" t="s">
        <v>24</v>
      </c>
      <c r="M111" s="118" t="s">
        <v>148</v>
      </c>
      <c r="N111" s="159" t="s">
        <v>148</v>
      </c>
    </row>
    <row r="112" spans="1:14" s="57" customFormat="1" ht="24" customHeight="1" x14ac:dyDescent="0.3">
      <c r="A112" s="18"/>
      <c r="B112" s="50" t="s">
        <v>149</v>
      </c>
      <c r="C112" s="113">
        <f>'[1]тарифы ТЭ на 2017-2019г без НДС'!C172*1.18</f>
        <v>1864.3999999999999</v>
      </c>
      <c r="D112" s="54">
        <f>'[1]тарифы ТЭ на 2017-2019г без НДС'!D172*1.18</f>
        <v>1927.7895999999998</v>
      </c>
      <c r="E112" s="104">
        <f>D112/C112*100</f>
        <v>103.4</v>
      </c>
      <c r="F112" s="114"/>
      <c r="G112" s="114"/>
      <c r="H112" s="114"/>
      <c r="I112" s="55"/>
      <c r="J112" s="55"/>
      <c r="K112" s="93"/>
      <c r="L112" s="56" t="s">
        <v>24</v>
      </c>
      <c r="M112" s="118" t="str">
        <f>'[1]тарифы ТЭ на 2017-2019г без НДС'!N172</f>
        <v>№ 134-01т/16 от 15.12.2016г</v>
      </c>
      <c r="N112" s="159" t="s">
        <v>143</v>
      </c>
    </row>
    <row r="113" spans="1:14" s="29" customFormat="1" ht="24" customHeight="1" x14ac:dyDescent="0.3">
      <c r="A113" s="30"/>
      <c r="B113" s="31" t="s">
        <v>150</v>
      </c>
      <c r="C113" s="32"/>
      <c r="D113" s="33"/>
      <c r="E113" s="108"/>
      <c r="F113" s="109"/>
      <c r="G113" s="109"/>
      <c r="H113" s="109"/>
      <c r="I113" s="71"/>
      <c r="J113" s="71"/>
      <c r="K113" s="72"/>
      <c r="L113" s="35"/>
      <c r="M113" s="73"/>
      <c r="N113" s="229"/>
    </row>
    <row r="114" spans="1:14" ht="24" customHeight="1" x14ac:dyDescent="0.3">
      <c r="A114" s="38">
        <v>48</v>
      </c>
      <c r="B114" s="94" t="s">
        <v>151</v>
      </c>
      <c r="C114" s="170"/>
      <c r="D114" s="170"/>
      <c r="E114" s="171"/>
      <c r="F114" s="117"/>
      <c r="G114" s="117"/>
      <c r="H114" s="117"/>
      <c r="I114" s="172"/>
      <c r="J114" s="172"/>
      <c r="K114" s="173"/>
      <c r="L114" s="158" t="s">
        <v>24</v>
      </c>
      <c r="M114" s="118" t="str">
        <f>'[1]тарифы ТЭ на 2017-2019г без НДС'!M175</f>
        <v>№130-04т/ от 14.12.2016г.</v>
      </c>
      <c r="N114" s="236" t="s">
        <v>22</v>
      </c>
    </row>
    <row r="115" spans="1:14" ht="24" customHeight="1" x14ac:dyDescent="0.3">
      <c r="A115" s="18"/>
      <c r="B115" s="174" t="s">
        <v>152</v>
      </c>
      <c r="C115" s="40">
        <f>'[1]тарифы ТЭ на 2017-2019г без НДС'!C176*1.18</f>
        <v>3635.58</v>
      </c>
      <c r="D115" s="40">
        <f>'[1]тарифы ТЭ на 2017-2019г без НДС'!D176*1.18</f>
        <v>3750.04</v>
      </c>
      <c r="E115" s="117">
        <f t="shared" ref="E115:E123" si="3">D115/C115*100</f>
        <v>103.14832846478417</v>
      </c>
      <c r="F115" s="117">
        <f>'[1]тарифы ТЭ на 2017-2019г без НДС'!F176</f>
        <v>3239</v>
      </c>
      <c r="G115" s="117">
        <f>'[1]тарифы ТЭ на 2017-2019г без НДС'!G176</f>
        <v>3360</v>
      </c>
      <c r="H115" s="117"/>
      <c r="I115" s="172"/>
      <c r="J115" s="172"/>
      <c r="K115" s="173"/>
      <c r="L115" s="159"/>
      <c r="M115" s="118" t="str">
        <f>'[1]тарифы ТЭ на 2017-2019г без НДС'!M176</f>
        <v>№130-04т/ от 14.12.2016г.</v>
      </c>
      <c r="N115" s="236"/>
    </row>
    <row r="116" spans="1:14" ht="24" customHeight="1" x14ac:dyDescent="0.3">
      <c r="A116" s="18"/>
      <c r="B116" s="174" t="s">
        <v>153</v>
      </c>
      <c r="C116" s="53">
        <f>'[1]тарифы ТЭ на 2017-2019г без НДС'!C177*1.18</f>
        <v>2341.12</v>
      </c>
      <c r="D116" s="54">
        <f>'[1]тарифы ТЭ на 2017-2019г без НДС'!D177*1.18</f>
        <v>2419</v>
      </c>
      <c r="E116" s="117">
        <f t="shared" si="3"/>
        <v>103.32661290322579</v>
      </c>
      <c r="F116" s="117">
        <f>'[1]тарифы ТЭ на 2017-2019г без НДС'!F177</f>
        <v>2103</v>
      </c>
      <c r="G116" s="117">
        <f>'[1]тарифы ТЭ на 2017-2019г без НДС'!G177</f>
        <v>2215</v>
      </c>
      <c r="H116" s="117"/>
      <c r="I116" s="60"/>
      <c r="J116" s="60"/>
      <c r="K116" s="42"/>
      <c r="L116" s="51" t="s">
        <v>24</v>
      </c>
      <c r="M116" s="118" t="str">
        <f>M115</f>
        <v>№130-04т/ от 14.12.2016г.</v>
      </c>
      <c r="N116" s="159" t="s">
        <v>22</v>
      </c>
    </row>
    <row r="117" spans="1:14" ht="24" customHeight="1" x14ac:dyDescent="0.3">
      <c r="A117" s="18"/>
      <c r="B117" s="174" t="s">
        <v>176</v>
      </c>
      <c r="C117" s="53">
        <f>'[1]тарифы ТЭ на 2017-2019г без НДС'!C178*1.18</f>
        <v>2511.04</v>
      </c>
      <c r="D117" s="54">
        <f>'[1]тарифы ТЭ на 2017-2019г без НДС'!D178*1.18</f>
        <v>2596</v>
      </c>
      <c r="E117" s="117">
        <f t="shared" si="3"/>
        <v>103.38345864661653</v>
      </c>
      <c r="F117" s="117"/>
      <c r="G117" s="117"/>
      <c r="H117" s="117"/>
      <c r="I117" s="60"/>
      <c r="J117" s="60"/>
      <c r="K117" s="42"/>
      <c r="L117" s="51"/>
      <c r="M117" s="52" t="str">
        <f>'[1]тарифы ТЭ на 2017-2019г без НДС'!N178</f>
        <v>130-01т/16 от 14.12.2016г.</v>
      </c>
      <c r="N117" s="159" t="s">
        <v>154</v>
      </c>
    </row>
    <row r="118" spans="1:14" ht="24" customHeight="1" x14ac:dyDescent="0.3">
      <c r="A118" s="18"/>
      <c r="B118" s="174" t="s">
        <v>175</v>
      </c>
      <c r="C118" s="53">
        <f>'[1]тарифы ТЭ на 2017-2019г без НДС'!C179*1.18</f>
        <v>2077.98</v>
      </c>
      <c r="D118" s="54">
        <f>'[1]тарифы ТЭ на 2017-2019г без НДС'!D179*1.18</f>
        <v>2147.6</v>
      </c>
      <c r="E118" s="117">
        <f t="shared" si="3"/>
        <v>103.35036910846109</v>
      </c>
      <c r="F118" s="117"/>
      <c r="G118" s="117"/>
      <c r="H118" s="117"/>
      <c r="I118" s="60"/>
      <c r="J118" s="60"/>
      <c r="K118" s="42"/>
      <c r="L118" s="51"/>
      <c r="M118" s="52" t="str">
        <f>'[1]тарифы ТЭ на 2017-2019г без НДС'!N179</f>
        <v>130-01т/16 от 14.12.2016г.</v>
      </c>
      <c r="N118" s="159" t="s">
        <v>154</v>
      </c>
    </row>
    <row r="119" spans="1:14" ht="24" customHeight="1" x14ac:dyDescent="0.3">
      <c r="A119" s="18"/>
      <c r="B119" s="174" t="s">
        <v>177</v>
      </c>
      <c r="C119" s="53">
        <f>'[1]тарифы ТЭ на 2017-2019г без НДС'!C180*1.18</f>
        <v>2077.98</v>
      </c>
      <c r="D119" s="54">
        <f>'[1]тарифы ТЭ на 2017-2019г без НДС'!D180*1.18</f>
        <v>2147.6</v>
      </c>
      <c r="E119" s="117">
        <f t="shared" si="3"/>
        <v>103.35036910846109</v>
      </c>
      <c r="F119" s="117"/>
      <c r="G119" s="117"/>
      <c r="H119" s="117"/>
      <c r="I119" s="60"/>
      <c r="J119" s="60"/>
      <c r="K119" s="42"/>
      <c r="L119" s="51"/>
      <c r="M119" s="52" t="str">
        <f>'[1]тарифы ТЭ на 2017-2019г без НДС'!N180</f>
        <v>130-01т/16 от 14.12.2016г.</v>
      </c>
      <c r="N119" s="159" t="s">
        <v>154</v>
      </c>
    </row>
    <row r="120" spans="1:14" ht="24" customHeight="1" x14ac:dyDescent="0.3">
      <c r="A120" s="18"/>
      <c r="B120" s="174" t="s">
        <v>178</v>
      </c>
      <c r="C120" s="53">
        <f>'[1]тарифы ТЭ на 2017-2019г без НДС'!C181*1.18</f>
        <v>2623.14</v>
      </c>
      <c r="D120" s="54">
        <f>'[1]тарифы ТЭ на 2017-2019г без НДС'!D181*1.18</f>
        <v>2711.64</v>
      </c>
      <c r="E120" s="117">
        <f t="shared" si="3"/>
        <v>103.37381916329285</v>
      </c>
      <c r="F120" s="117"/>
      <c r="G120" s="117"/>
      <c r="H120" s="117"/>
      <c r="I120" s="60"/>
      <c r="J120" s="60"/>
      <c r="K120" s="42"/>
      <c r="L120" s="51"/>
      <c r="M120" s="52" t="str">
        <f>'[1]тарифы ТЭ на 2017-2019г без НДС'!N181</f>
        <v>130-01т/16 от 14.12.2016г.</v>
      </c>
      <c r="N120" s="159" t="s">
        <v>154</v>
      </c>
    </row>
    <row r="121" spans="1:14" ht="24" customHeight="1" x14ac:dyDescent="0.3">
      <c r="A121" s="75">
        <v>49</v>
      </c>
      <c r="B121" s="50" t="s">
        <v>155</v>
      </c>
      <c r="C121" s="53">
        <f>'[1]тарифы ТЭ на 2017-2019г без НДС'!C182*1.18</f>
        <v>2741.14</v>
      </c>
      <c r="D121" s="54">
        <f>'[1]тарифы ТЭ на 2017-2019г без НДС'!D182*1.18</f>
        <v>2810.7599999999998</v>
      </c>
      <c r="E121" s="104">
        <f t="shared" si="3"/>
        <v>102.53981919931124</v>
      </c>
      <c r="F121" s="106">
        <f>'[1]тарифы ТЭ на 2017-2019г без НДС'!F182*1.18</f>
        <v>2880.3799999999997</v>
      </c>
      <c r="G121" s="106">
        <f>'[1]тарифы ТЭ на 2017-2019г без НДС'!G182*1.18</f>
        <v>3016.08</v>
      </c>
      <c r="H121" s="105">
        <f>G121/F121*100</f>
        <v>104.7111839410078</v>
      </c>
      <c r="I121" s="106"/>
      <c r="J121" s="106"/>
      <c r="K121" s="107"/>
      <c r="L121" s="77" t="s">
        <v>24</v>
      </c>
      <c r="M121" s="118" t="str">
        <f>'[1]тарифы ТЭ на 2017-2019г без НДС'!M182</f>
        <v>№127-02т/16 от 09.12.2016г</v>
      </c>
      <c r="N121" s="159" t="s">
        <v>33</v>
      </c>
    </row>
    <row r="122" spans="1:14" ht="24" customHeight="1" x14ac:dyDescent="0.3">
      <c r="A122" s="38">
        <v>50</v>
      </c>
      <c r="B122" s="50" t="s">
        <v>156</v>
      </c>
      <c r="C122" s="53">
        <f>'[1]тарифы ТЭ на 2017-2019г без НДС'!C187</f>
        <v>2372</v>
      </c>
      <c r="D122" s="54">
        <f>'[1]тарифы ТЭ на 2017-2019г без НДС'!D187</f>
        <v>2453</v>
      </c>
      <c r="E122" s="104">
        <f t="shared" si="3"/>
        <v>103.41483979763912</v>
      </c>
      <c r="F122" s="53">
        <f>'[1]тарифы ТЭ на 2017-2019г без НДС'!F187</f>
        <v>2493</v>
      </c>
      <c r="G122" s="53">
        <f>'[1]тарифы ТЭ на 2017-2019г без НДС'!G187</f>
        <v>2610</v>
      </c>
      <c r="H122" s="105">
        <f>G122/F122*100</f>
        <v>104.69314079422382</v>
      </c>
      <c r="I122" s="106"/>
      <c r="J122" s="106"/>
      <c r="K122" s="107"/>
      <c r="L122" s="51" t="s">
        <v>88</v>
      </c>
      <c r="M122" s="118" t="str">
        <f>'[1]тарифы ТЭ на 2017-2019г без НДС'!M187</f>
        <v>№127-02т/16 от 09.12.2016г.</v>
      </c>
      <c r="N122" s="159" t="s">
        <v>29</v>
      </c>
    </row>
    <row r="123" spans="1:14" s="57" customFormat="1" ht="24" customHeight="1" x14ac:dyDescent="0.3">
      <c r="A123" s="18"/>
      <c r="B123" s="50" t="s">
        <v>157</v>
      </c>
      <c r="C123" s="175">
        <f>'[1]тарифы ТЭ на 2017-2019г без НДС'!C190*1.18</f>
        <v>2748.9634000000001</v>
      </c>
      <c r="D123" s="40">
        <f>'[1]тарифы ТЭ на 2017-2019г без НДС'!D190*1.18</f>
        <v>2842.4312</v>
      </c>
      <c r="E123" s="116">
        <f t="shared" si="3"/>
        <v>103.40011074720019</v>
      </c>
      <c r="F123" s="121"/>
      <c r="G123" s="121"/>
      <c r="H123" s="121"/>
      <c r="I123" s="65"/>
      <c r="J123" s="65"/>
      <c r="K123" s="122"/>
      <c r="L123" s="169" t="s">
        <v>24</v>
      </c>
      <c r="M123" s="118" t="str">
        <f>'[1]тарифы ТЭ на 2017-2019г без НДС'!N189</f>
        <v>№ 134-01т/16 от 15.12.2016г</v>
      </c>
      <c r="N123" s="225" t="s">
        <v>26</v>
      </c>
    </row>
    <row r="124" spans="1:14" s="57" customFormat="1" ht="24" customHeight="1" x14ac:dyDescent="0.3">
      <c r="A124" s="18">
        <v>51</v>
      </c>
      <c r="B124" s="50" t="s">
        <v>183</v>
      </c>
      <c r="C124" s="58"/>
      <c r="D124" s="40"/>
      <c r="E124" s="116"/>
      <c r="F124" s="121"/>
      <c r="G124" s="121"/>
      <c r="H124" s="121"/>
      <c r="I124" s="65"/>
      <c r="J124" s="65"/>
      <c r="K124" s="122"/>
      <c r="L124" s="169" t="s">
        <v>24</v>
      </c>
      <c r="M124" s="62"/>
      <c r="N124" s="225"/>
    </row>
    <row r="125" spans="1:14" s="57" customFormat="1" ht="24" customHeight="1" x14ac:dyDescent="0.3">
      <c r="A125" s="18"/>
      <c r="B125" s="43" t="s">
        <v>182</v>
      </c>
      <c r="C125" s="58">
        <v>2341.12</v>
      </c>
      <c r="D125" s="40"/>
      <c r="E125" s="116"/>
      <c r="F125" s="121"/>
      <c r="G125" s="121"/>
      <c r="H125" s="121"/>
      <c r="I125" s="65"/>
      <c r="J125" s="65"/>
      <c r="K125" s="122"/>
      <c r="L125" s="169"/>
      <c r="M125" s="62"/>
      <c r="N125" s="225" t="s">
        <v>181</v>
      </c>
    </row>
    <row r="126" spans="1:14" s="57" customFormat="1" ht="24" customHeight="1" x14ac:dyDescent="0.3">
      <c r="A126" s="18"/>
      <c r="B126" s="43" t="s">
        <v>184</v>
      </c>
      <c r="C126" s="58">
        <v>2526.46</v>
      </c>
      <c r="D126" s="40">
        <f>C126</f>
        <v>2526.46</v>
      </c>
      <c r="E126" s="116">
        <f>D126/C126*100</f>
        <v>100</v>
      </c>
      <c r="F126" s="121"/>
      <c r="G126" s="121"/>
      <c r="H126" s="121"/>
      <c r="I126" s="65"/>
      <c r="J126" s="65"/>
      <c r="K126" s="122"/>
      <c r="L126" s="169"/>
      <c r="M126" s="62"/>
      <c r="N126" s="225" t="s">
        <v>181</v>
      </c>
    </row>
    <row r="127" spans="1:14" s="29" customFormat="1" ht="24" customHeight="1" x14ac:dyDescent="0.3">
      <c r="A127" s="30"/>
      <c r="B127" s="31" t="s">
        <v>158</v>
      </c>
      <c r="C127" s="32"/>
      <c r="D127" s="33"/>
      <c r="E127" s="108"/>
      <c r="F127" s="109"/>
      <c r="G127" s="109"/>
      <c r="H127" s="109"/>
      <c r="I127" s="71"/>
      <c r="J127" s="71"/>
      <c r="K127" s="72"/>
      <c r="L127" s="35"/>
      <c r="M127" s="73"/>
      <c r="N127" s="229"/>
    </row>
    <row r="128" spans="1:14" s="29" customFormat="1" ht="24" customHeight="1" x14ac:dyDescent="0.3">
      <c r="A128" s="18">
        <v>52</v>
      </c>
      <c r="B128" s="50" t="s">
        <v>159</v>
      </c>
      <c r="C128" s="58">
        <f>'[1]тарифы ТЭ на 2017-2019г без НДС'!C193</f>
        <v>1673</v>
      </c>
      <c r="D128" s="40">
        <f>'[1]тарифы ТЭ на 2017-2019г без НДС'!D193</f>
        <v>1730</v>
      </c>
      <c r="E128" s="116">
        <f>D128/C128*100</f>
        <v>103.40705319784817</v>
      </c>
      <c r="F128" s="117">
        <f>'[1]тарифы ТЭ на 2017-2019г без НДС'!F193</f>
        <v>1738</v>
      </c>
      <c r="G128" s="117">
        <f>'[1]тарифы ТЭ на 2017-2019г без НДС'!G193</f>
        <v>1806</v>
      </c>
      <c r="H128" s="117">
        <f>G128/F128*100</f>
        <v>103.91254315304947</v>
      </c>
      <c r="I128" s="60"/>
      <c r="J128" s="60"/>
      <c r="K128" s="42"/>
      <c r="L128" s="61" t="s">
        <v>13</v>
      </c>
      <c r="M128" s="62" t="str">
        <f>'[1]тарифы ТЭ на 2017-2019г без НДС'!M193</f>
        <v>№130-05т/16  от 15.12.2016г.</v>
      </c>
      <c r="N128" s="225" t="s">
        <v>49</v>
      </c>
    </row>
    <row r="129" spans="1:14" ht="18" hidden="1" customHeight="1" x14ac:dyDescent="0.3">
      <c r="A129" s="176">
        <v>90</v>
      </c>
      <c r="B129" s="177" t="s">
        <v>160</v>
      </c>
      <c r="C129" s="178">
        <v>1305</v>
      </c>
      <c r="D129" s="178"/>
      <c r="E129" s="179" t="e">
        <f>C129/#REF!*100</f>
        <v>#REF!</v>
      </c>
      <c r="F129" s="180"/>
      <c r="G129" s="180"/>
      <c r="H129" s="180"/>
      <c r="I129" s="181"/>
      <c r="J129" s="181"/>
      <c r="K129" s="182"/>
      <c r="L129" s="183" t="s">
        <v>24</v>
      </c>
      <c r="M129" s="183"/>
      <c r="N129" s="184" t="s">
        <v>161</v>
      </c>
    </row>
    <row r="130" spans="1:14" s="57" customFormat="1" ht="18.75" hidden="1" customHeight="1" x14ac:dyDescent="0.3">
      <c r="A130" s="103"/>
      <c r="B130" s="185" t="s">
        <v>162</v>
      </c>
      <c r="C130" s="63"/>
      <c r="D130" s="63"/>
      <c r="E130" s="186"/>
      <c r="F130" s="187"/>
      <c r="G130" s="187"/>
      <c r="H130" s="187"/>
      <c r="I130" s="188"/>
      <c r="J130" s="188"/>
      <c r="K130" s="189"/>
      <c r="L130" s="190" t="s">
        <v>24</v>
      </c>
      <c r="M130" s="190"/>
      <c r="N130" s="191" t="s">
        <v>20</v>
      </c>
    </row>
    <row r="131" spans="1:14" s="57" customFormat="1" ht="18.75" hidden="1" customHeight="1" x14ac:dyDescent="0.3">
      <c r="A131" s="103"/>
      <c r="B131" s="192" t="s">
        <v>163</v>
      </c>
      <c r="C131" s="63">
        <v>1346.69</v>
      </c>
      <c r="D131" s="63"/>
      <c r="E131" s="186" t="e">
        <f>C131/#REF!*100</f>
        <v>#REF!</v>
      </c>
      <c r="F131" s="187"/>
      <c r="G131" s="187"/>
      <c r="H131" s="187"/>
      <c r="I131" s="188"/>
      <c r="J131" s="188"/>
      <c r="K131" s="189"/>
      <c r="L131" s="190"/>
      <c r="M131" s="190"/>
      <c r="N131" s="193"/>
    </row>
    <row r="132" spans="1:14" s="57" customFormat="1" ht="18.75" hidden="1" customHeight="1" thickBot="1" x14ac:dyDescent="0.35">
      <c r="A132" s="194"/>
      <c r="B132" s="195" t="s">
        <v>164</v>
      </c>
      <c r="C132" s="178">
        <v>5445.87</v>
      </c>
      <c r="D132" s="178"/>
      <c r="E132" s="179" t="e">
        <f>C132/#REF!*100</f>
        <v>#REF!</v>
      </c>
      <c r="F132" s="180"/>
      <c r="G132" s="180"/>
      <c r="H132" s="180"/>
      <c r="I132" s="181"/>
      <c r="J132" s="181"/>
      <c r="K132" s="182"/>
      <c r="L132" s="196"/>
      <c r="M132" s="196"/>
      <c r="N132" s="197"/>
    </row>
    <row r="133" spans="1:14" ht="12" customHeight="1" x14ac:dyDescent="0.3">
      <c r="B133" s="2"/>
      <c r="N133" s="201"/>
    </row>
    <row r="134" spans="1:14" x14ac:dyDescent="0.3">
      <c r="B134" s="2"/>
      <c r="N134" s="201"/>
    </row>
    <row r="135" spans="1:14" x14ac:dyDescent="0.3">
      <c r="B135" s="2"/>
      <c r="N135" s="201"/>
    </row>
    <row r="136" spans="1:14" x14ac:dyDescent="0.3">
      <c r="B136" s="2"/>
      <c r="N136" s="202"/>
    </row>
    <row r="137" spans="1:14" x14ac:dyDescent="0.3">
      <c r="B137" s="2"/>
    </row>
    <row r="138" spans="1:14" x14ac:dyDescent="0.3">
      <c r="B138" s="2"/>
    </row>
    <row r="139" spans="1:14" x14ac:dyDescent="0.3">
      <c r="B139" s="2"/>
    </row>
    <row r="140" spans="1:14" x14ac:dyDescent="0.3">
      <c r="B140" s="2"/>
    </row>
    <row r="141" spans="1:14" x14ac:dyDescent="0.3">
      <c r="B141" s="2"/>
    </row>
    <row r="142" spans="1:14" x14ac:dyDescent="0.3">
      <c r="B142" s="2"/>
    </row>
    <row r="143" spans="1:14" x14ac:dyDescent="0.3">
      <c r="B143" s="2"/>
    </row>
    <row r="144" spans="1:14" x14ac:dyDescent="0.3">
      <c r="B144" s="2"/>
    </row>
    <row r="145" spans="2:2" x14ac:dyDescent="0.3">
      <c r="B145" s="2"/>
    </row>
    <row r="146" spans="2:2" x14ac:dyDescent="0.3">
      <c r="B146" s="2"/>
    </row>
    <row r="147" spans="2:2" x14ac:dyDescent="0.3">
      <c r="B147" s="2"/>
    </row>
    <row r="148" spans="2:2" x14ac:dyDescent="0.3">
      <c r="B148" s="2"/>
    </row>
    <row r="149" spans="2:2" x14ac:dyDescent="0.3">
      <c r="B149" s="2"/>
    </row>
    <row r="150" spans="2:2" x14ac:dyDescent="0.3">
      <c r="B150" s="2"/>
    </row>
    <row r="151" spans="2:2" x14ac:dyDescent="0.3">
      <c r="B151" s="2"/>
    </row>
    <row r="152" spans="2:2" x14ac:dyDescent="0.3">
      <c r="B152" s="2"/>
    </row>
    <row r="153" spans="2:2" x14ac:dyDescent="0.3">
      <c r="B153" s="2"/>
    </row>
    <row r="154" spans="2:2" x14ac:dyDescent="0.3">
      <c r="B154" s="2"/>
    </row>
    <row r="155" spans="2:2" x14ac:dyDescent="0.3">
      <c r="B155" s="2"/>
    </row>
    <row r="156" spans="2:2" x14ac:dyDescent="0.3">
      <c r="B156" s="2"/>
    </row>
    <row r="157" spans="2:2" x14ac:dyDescent="0.3">
      <c r="B157" s="2"/>
    </row>
    <row r="158" spans="2:2" x14ac:dyDescent="0.3">
      <c r="B158" s="2"/>
    </row>
    <row r="159" spans="2:2" x14ac:dyDescent="0.3">
      <c r="B159" s="2"/>
    </row>
    <row r="160" spans="2:2" x14ac:dyDescent="0.3">
      <c r="B160" s="2"/>
    </row>
    <row r="161" spans="2:2" x14ac:dyDescent="0.3">
      <c r="B161" s="2"/>
    </row>
    <row r="162" spans="2:2" x14ac:dyDescent="0.3">
      <c r="B162" s="2"/>
    </row>
    <row r="163" spans="2:2" x14ac:dyDescent="0.3">
      <c r="B163" s="2"/>
    </row>
    <row r="164" spans="2:2" x14ac:dyDescent="0.3">
      <c r="B164" s="2"/>
    </row>
    <row r="165" spans="2:2" x14ac:dyDescent="0.3">
      <c r="B165" s="2"/>
    </row>
    <row r="166" spans="2:2" x14ac:dyDescent="0.3">
      <c r="B166" s="2"/>
    </row>
    <row r="167" spans="2:2" x14ac:dyDescent="0.3">
      <c r="B167" s="2"/>
    </row>
    <row r="168" spans="2:2" x14ac:dyDescent="0.3">
      <c r="B168" s="2"/>
    </row>
    <row r="169" spans="2:2" x14ac:dyDescent="0.3">
      <c r="B169" s="2"/>
    </row>
    <row r="170" spans="2:2" x14ac:dyDescent="0.3">
      <c r="B170" s="2"/>
    </row>
    <row r="171" spans="2:2" x14ac:dyDescent="0.3">
      <c r="B171" s="2"/>
    </row>
    <row r="172" spans="2:2" x14ac:dyDescent="0.3">
      <c r="B172" s="2"/>
    </row>
    <row r="173" spans="2:2" x14ac:dyDescent="0.3">
      <c r="B173" s="2"/>
    </row>
    <row r="174" spans="2:2" x14ac:dyDescent="0.3">
      <c r="B174" s="2"/>
    </row>
    <row r="175" spans="2:2" x14ac:dyDescent="0.3">
      <c r="B175" s="2"/>
    </row>
    <row r="176" spans="2:2" x14ac:dyDescent="0.3">
      <c r="B176" s="2"/>
    </row>
    <row r="177" spans="2:2" x14ac:dyDescent="0.3">
      <c r="B177" s="2"/>
    </row>
    <row r="178" spans="2:2" x14ac:dyDescent="0.3">
      <c r="B178" s="2"/>
    </row>
    <row r="179" spans="2:2" x14ac:dyDescent="0.3">
      <c r="B179" s="2"/>
    </row>
    <row r="180" spans="2:2" x14ac:dyDescent="0.3">
      <c r="B180" s="2"/>
    </row>
    <row r="181" spans="2:2" x14ac:dyDescent="0.3">
      <c r="B181" s="2"/>
    </row>
    <row r="182" spans="2:2" x14ac:dyDescent="0.3">
      <c r="B182" s="2"/>
    </row>
    <row r="183" spans="2:2" x14ac:dyDescent="0.3">
      <c r="B183" s="2"/>
    </row>
    <row r="184" spans="2:2" x14ac:dyDescent="0.3">
      <c r="B184" s="2"/>
    </row>
    <row r="185" spans="2:2" x14ac:dyDescent="0.3">
      <c r="B185" s="2"/>
    </row>
    <row r="186" spans="2:2" x14ac:dyDescent="0.3">
      <c r="B186" s="2"/>
    </row>
    <row r="187" spans="2:2" x14ac:dyDescent="0.3">
      <c r="B187" s="2"/>
    </row>
    <row r="188" spans="2:2" x14ac:dyDescent="0.3">
      <c r="B188" s="2"/>
    </row>
    <row r="189" spans="2:2" x14ac:dyDescent="0.3">
      <c r="B189" s="2"/>
    </row>
    <row r="190" spans="2:2" x14ac:dyDescent="0.3">
      <c r="B190" s="2"/>
    </row>
    <row r="191" spans="2:2" x14ac:dyDescent="0.3">
      <c r="B191" s="2"/>
    </row>
    <row r="192" spans="2:2" x14ac:dyDescent="0.3">
      <c r="B192" s="2"/>
    </row>
    <row r="193" spans="2:2" x14ac:dyDescent="0.3">
      <c r="B193" s="2"/>
    </row>
    <row r="194" spans="2:2" x14ac:dyDescent="0.3">
      <c r="B194" s="2"/>
    </row>
    <row r="195" spans="2:2" x14ac:dyDescent="0.3">
      <c r="B195" s="2"/>
    </row>
    <row r="196" spans="2:2" x14ac:dyDescent="0.3">
      <c r="B196" s="2"/>
    </row>
    <row r="197" spans="2:2" x14ac:dyDescent="0.3">
      <c r="B197" s="2"/>
    </row>
    <row r="198" spans="2:2" x14ac:dyDescent="0.3">
      <c r="B198" s="2"/>
    </row>
    <row r="199" spans="2:2" x14ac:dyDescent="0.3">
      <c r="B199" s="2"/>
    </row>
    <row r="200" spans="2:2" x14ac:dyDescent="0.3">
      <c r="B200" s="2"/>
    </row>
    <row r="201" spans="2:2" x14ac:dyDescent="0.3">
      <c r="B201" s="2"/>
    </row>
    <row r="202" spans="2:2" x14ac:dyDescent="0.3">
      <c r="B202" s="2"/>
    </row>
    <row r="203" spans="2:2" x14ac:dyDescent="0.3">
      <c r="B203" s="2"/>
    </row>
    <row r="204" spans="2:2" x14ac:dyDescent="0.3">
      <c r="B204" s="2"/>
    </row>
    <row r="205" spans="2:2" x14ac:dyDescent="0.3">
      <c r="B205" s="2"/>
    </row>
    <row r="206" spans="2:2" x14ac:dyDescent="0.3">
      <c r="B206" s="2"/>
    </row>
    <row r="207" spans="2:2" x14ac:dyDescent="0.3">
      <c r="B207" s="2"/>
    </row>
    <row r="208" spans="2:2" x14ac:dyDescent="0.3">
      <c r="B208" s="2"/>
    </row>
    <row r="209" spans="2:2" x14ac:dyDescent="0.3">
      <c r="B209" s="2"/>
    </row>
    <row r="210" spans="2:2" x14ac:dyDescent="0.3">
      <c r="B210" s="2"/>
    </row>
    <row r="211" spans="2:2" x14ac:dyDescent="0.3">
      <c r="B211" s="2"/>
    </row>
    <row r="212" spans="2:2" x14ac:dyDescent="0.3">
      <c r="B212" s="2"/>
    </row>
    <row r="213" spans="2:2" x14ac:dyDescent="0.3">
      <c r="B213" s="2"/>
    </row>
    <row r="214" spans="2:2" x14ac:dyDescent="0.3">
      <c r="B214" s="2"/>
    </row>
    <row r="215" spans="2:2" x14ac:dyDescent="0.3">
      <c r="B215" s="2"/>
    </row>
    <row r="216" spans="2:2" x14ac:dyDescent="0.3">
      <c r="B216" s="2"/>
    </row>
    <row r="217" spans="2:2" x14ac:dyDescent="0.3">
      <c r="B217" s="2"/>
    </row>
    <row r="218" spans="2:2" x14ac:dyDescent="0.3">
      <c r="B218" s="2"/>
    </row>
    <row r="219" spans="2:2" x14ac:dyDescent="0.3">
      <c r="B219" s="2"/>
    </row>
    <row r="220" spans="2:2" x14ac:dyDescent="0.3">
      <c r="B220" s="2"/>
    </row>
    <row r="221" spans="2:2" x14ac:dyDescent="0.3">
      <c r="B221" s="2"/>
    </row>
    <row r="222" spans="2:2" x14ac:dyDescent="0.3">
      <c r="B222" s="2"/>
    </row>
    <row r="223" spans="2:2" x14ac:dyDescent="0.3">
      <c r="B223" s="2"/>
    </row>
    <row r="224" spans="2:2" x14ac:dyDescent="0.3">
      <c r="B224" s="2"/>
    </row>
    <row r="225" spans="2:2" x14ac:dyDescent="0.3">
      <c r="B225" s="2"/>
    </row>
    <row r="226" spans="2:2" x14ac:dyDescent="0.3">
      <c r="B226" s="2"/>
    </row>
    <row r="227" spans="2:2" x14ac:dyDescent="0.3">
      <c r="B227" s="2"/>
    </row>
    <row r="228" spans="2:2" x14ac:dyDescent="0.3">
      <c r="B228" s="2"/>
    </row>
    <row r="229" spans="2:2" x14ac:dyDescent="0.3">
      <c r="B229" s="2"/>
    </row>
    <row r="230" spans="2:2" x14ac:dyDescent="0.3">
      <c r="B230" s="2"/>
    </row>
    <row r="231" spans="2:2" x14ac:dyDescent="0.3">
      <c r="B231" s="2"/>
    </row>
    <row r="232" spans="2:2" x14ac:dyDescent="0.3">
      <c r="B232" s="2"/>
    </row>
    <row r="233" spans="2:2" x14ac:dyDescent="0.3">
      <c r="B233" s="2"/>
    </row>
    <row r="234" spans="2:2" x14ac:dyDescent="0.3">
      <c r="B234" s="2"/>
    </row>
    <row r="235" spans="2:2" x14ac:dyDescent="0.3">
      <c r="B235" s="2"/>
    </row>
    <row r="236" spans="2:2" x14ac:dyDescent="0.3">
      <c r="B236" s="2"/>
    </row>
    <row r="237" spans="2:2" x14ac:dyDescent="0.3">
      <c r="B237" s="2"/>
    </row>
    <row r="238" spans="2:2" x14ac:dyDescent="0.3">
      <c r="B238" s="2"/>
    </row>
    <row r="239" spans="2:2" x14ac:dyDescent="0.3">
      <c r="B239" s="2"/>
    </row>
    <row r="240" spans="2:2" x14ac:dyDescent="0.3">
      <c r="B240" s="2"/>
    </row>
    <row r="241" spans="2:2" x14ac:dyDescent="0.3">
      <c r="B241" s="2"/>
    </row>
    <row r="242" spans="2:2" x14ac:dyDescent="0.3">
      <c r="B242" s="2"/>
    </row>
    <row r="243" spans="2:2" x14ac:dyDescent="0.3">
      <c r="B243" s="2"/>
    </row>
    <row r="244" spans="2:2" x14ac:dyDescent="0.3">
      <c r="B244" s="2"/>
    </row>
    <row r="245" spans="2:2" x14ac:dyDescent="0.3">
      <c r="B245" s="2"/>
    </row>
    <row r="246" spans="2:2" x14ac:dyDescent="0.3">
      <c r="B246" s="2"/>
    </row>
    <row r="247" spans="2:2" x14ac:dyDescent="0.3">
      <c r="B247" s="2"/>
    </row>
    <row r="248" spans="2:2" x14ac:dyDescent="0.3">
      <c r="B248" s="2"/>
    </row>
    <row r="249" spans="2:2" x14ac:dyDescent="0.3">
      <c r="B249" s="2"/>
    </row>
    <row r="250" spans="2:2" x14ac:dyDescent="0.3">
      <c r="B250" s="2"/>
    </row>
    <row r="251" spans="2:2" x14ac:dyDescent="0.3">
      <c r="B251" s="2"/>
    </row>
    <row r="252" spans="2:2" x14ac:dyDescent="0.3">
      <c r="B252" s="2"/>
    </row>
    <row r="253" spans="2:2" x14ac:dyDescent="0.3">
      <c r="B253" s="2"/>
    </row>
    <row r="254" spans="2:2" x14ac:dyDescent="0.3">
      <c r="B254" s="2"/>
    </row>
    <row r="255" spans="2:2" x14ac:dyDescent="0.3">
      <c r="B255" s="2"/>
    </row>
    <row r="256" spans="2:2" x14ac:dyDescent="0.3">
      <c r="B256" s="2"/>
    </row>
    <row r="257" spans="2:2" x14ac:dyDescent="0.3">
      <c r="B257" s="2"/>
    </row>
    <row r="258" spans="2:2" x14ac:dyDescent="0.3">
      <c r="B258" s="2"/>
    </row>
    <row r="259" spans="2:2" x14ac:dyDescent="0.3">
      <c r="B259" s="2"/>
    </row>
    <row r="260" spans="2:2" x14ac:dyDescent="0.3">
      <c r="B260" s="2"/>
    </row>
    <row r="261" spans="2:2" x14ac:dyDescent="0.3">
      <c r="B261" s="2"/>
    </row>
    <row r="262" spans="2:2" x14ac:dyDescent="0.3">
      <c r="B262" s="2"/>
    </row>
    <row r="263" spans="2:2" x14ac:dyDescent="0.3">
      <c r="B263" s="2"/>
    </row>
    <row r="264" spans="2:2" x14ac:dyDescent="0.3">
      <c r="B264" s="2"/>
    </row>
    <row r="265" spans="2:2" x14ac:dyDescent="0.3">
      <c r="B265" s="2"/>
    </row>
    <row r="266" spans="2:2" x14ac:dyDescent="0.3">
      <c r="B266" s="2"/>
    </row>
    <row r="267" spans="2:2" x14ac:dyDescent="0.3">
      <c r="B267" s="2"/>
    </row>
    <row r="268" spans="2:2" x14ac:dyDescent="0.3">
      <c r="B268" s="2"/>
    </row>
    <row r="269" spans="2:2" x14ac:dyDescent="0.3">
      <c r="B269" s="2"/>
    </row>
    <row r="270" spans="2:2" x14ac:dyDescent="0.3">
      <c r="B270" s="2"/>
    </row>
    <row r="271" spans="2:2" x14ac:dyDescent="0.3">
      <c r="B271" s="2"/>
    </row>
    <row r="272" spans="2:2" x14ac:dyDescent="0.3">
      <c r="B272" s="2"/>
    </row>
    <row r="273" spans="2:2" x14ac:dyDescent="0.3">
      <c r="B273" s="2"/>
    </row>
    <row r="274" spans="2:2" x14ac:dyDescent="0.3">
      <c r="B274" s="2"/>
    </row>
    <row r="275" spans="2:2" x14ac:dyDescent="0.3">
      <c r="B275" s="2"/>
    </row>
    <row r="276" spans="2:2" x14ac:dyDescent="0.3">
      <c r="B276" s="2"/>
    </row>
    <row r="277" spans="2:2" x14ac:dyDescent="0.3">
      <c r="B277" s="2"/>
    </row>
    <row r="278" spans="2:2" x14ac:dyDescent="0.3">
      <c r="B278" s="2"/>
    </row>
    <row r="279" spans="2:2" x14ac:dyDescent="0.3">
      <c r="B279" s="2"/>
    </row>
    <row r="280" spans="2:2" x14ac:dyDescent="0.3">
      <c r="B280" s="2"/>
    </row>
    <row r="281" spans="2:2" x14ac:dyDescent="0.3">
      <c r="B281" s="2"/>
    </row>
    <row r="282" spans="2:2" x14ac:dyDescent="0.3">
      <c r="B282" s="2"/>
    </row>
    <row r="283" spans="2:2" x14ac:dyDescent="0.3">
      <c r="B283" s="2"/>
    </row>
    <row r="284" spans="2:2" x14ac:dyDescent="0.3">
      <c r="B284" s="2"/>
    </row>
    <row r="285" spans="2:2" x14ac:dyDescent="0.3">
      <c r="B285" s="2"/>
    </row>
    <row r="286" spans="2:2" x14ac:dyDescent="0.3">
      <c r="B286" s="2"/>
    </row>
    <row r="287" spans="2:2" x14ac:dyDescent="0.3">
      <c r="B287" s="2"/>
    </row>
    <row r="288" spans="2:2" x14ac:dyDescent="0.3">
      <c r="B288" s="2"/>
    </row>
    <row r="289" spans="2:2" x14ac:dyDescent="0.3">
      <c r="B289" s="2"/>
    </row>
    <row r="290" spans="2:2" x14ac:dyDescent="0.3">
      <c r="B290" s="2"/>
    </row>
    <row r="291" spans="2:2" x14ac:dyDescent="0.3">
      <c r="B291" s="2"/>
    </row>
    <row r="292" spans="2:2" x14ac:dyDescent="0.3">
      <c r="B292" s="2"/>
    </row>
    <row r="293" spans="2:2" x14ac:dyDescent="0.3">
      <c r="B293" s="2"/>
    </row>
    <row r="294" spans="2:2" x14ac:dyDescent="0.3">
      <c r="B294" s="2"/>
    </row>
    <row r="295" spans="2:2" x14ac:dyDescent="0.3">
      <c r="B295" s="2"/>
    </row>
    <row r="296" spans="2:2" x14ac:dyDescent="0.3">
      <c r="B296" s="2"/>
    </row>
    <row r="297" spans="2:2" x14ac:dyDescent="0.3">
      <c r="B297" s="2"/>
    </row>
    <row r="298" spans="2:2" x14ac:dyDescent="0.3">
      <c r="B298" s="2"/>
    </row>
    <row r="299" spans="2:2" x14ac:dyDescent="0.3">
      <c r="B299" s="2"/>
    </row>
    <row r="300" spans="2:2" x14ac:dyDescent="0.3">
      <c r="B300" s="2"/>
    </row>
    <row r="301" spans="2:2" x14ac:dyDescent="0.3">
      <c r="B301" s="2"/>
    </row>
    <row r="302" spans="2:2" x14ac:dyDescent="0.3">
      <c r="B302" s="2"/>
    </row>
    <row r="303" spans="2:2" x14ac:dyDescent="0.3">
      <c r="B303" s="2"/>
    </row>
    <row r="304" spans="2:2" x14ac:dyDescent="0.3">
      <c r="B304" s="2"/>
    </row>
    <row r="305" spans="2:2" x14ac:dyDescent="0.3">
      <c r="B305" s="2"/>
    </row>
    <row r="306" spans="2:2" x14ac:dyDescent="0.3">
      <c r="B306" s="2"/>
    </row>
    <row r="307" spans="2:2" x14ac:dyDescent="0.3">
      <c r="B307" s="2"/>
    </row>
    <row r="308" spans="2:2" x14ac:dyDescent="0.3">
      <c r="B308" s="2"/>
    </row>
    <row r="309" spans="2:2" x14ac:dyDescent="0.3">
      <c r="B309" s="2"/>
    </row>
    <row r="310" spans="2:2" x14ac:dyDescent="0.3">
      <c r="B310" s="2"/>
    </row>
    <row r="311" spans="2:2" x14ac:dyDescent="0.3">
      <c r="B311" s="2"/>
    </row>
    <row r="312" spans="2:2" x14ac:dyDescent="0.3">
      <c r="B312" s="2"/>
    </row>
    <row r="313" spans="2:2" x14ac:dyDescent="0.3">
      <c r="B313" s="2"/>
    </row>
    <row r="314" spans="2:2" x14ac:dyDescent="0.3">
      <c r="B314" s="2"/>
    </row>
    <row r="315" spans="2:2" x14ac:dyDescent="0.3">
      <c r="B315" s="2"/>
    </row>
    <row r="316" spans="2:2" x14ac:dyDescent="0.3">
      <c r="B316" s="2"/>
    </row>
    <row r="317" spans="2:2" x14ac:dyDescent="0.3">
      <c r="B317" s="2"/>
    </row>
    <row r="318" spans="2:2" x14ac:dyDescent="0.3">
      <c r="B318" s="2"/>
    </row>
    <row r="319" spans="2:2" x14ac:dyDescent="0.3">
      <c r="B319" s="2"/>
    </row>
    <row r="320" spans="2:2" x14ac:dyDescent="0.3">
      <c r="B320" s="2"/>
    </row>
    <row r="321" spans="2:2" x14ac:dyDescent="0.3">
      <c r="B321" s="2"/>
    </row>
    <row r="322" spans="2:2" x14ac:dyDescent="0.3">
      <c r="B322" s="2"/>
    </row>
    <row r="323" spans="2:2" x14ac:dyDescent="0.3">
      <c r="B323" s="2"/>
    </row>
    <row r="324" spans="2:2" x14ac:dyDescent="0.3">
      <c r="B324" s="2"/>
    </row>
    <row r="325" spans="2:2" x14ac:dyDescent="0.3">
      <c r="B325" s="2"/>
    </row>
    <row r="326" spans="2:2" x14ac:dyDescent="0.3">
      <c r="B326" s="2"/>
    </row>
    <row r="327" spans="2:2" x14ac:dyDescent="0.3">
      <c r="B327" s="2"/>
    </row>
    <row r="328" spans="2:2" x14ac:dyDescent="0.3">
      <c r="B328" s="2"/>
    </row>
    <row r="329" spans="2:2" x14ac:dyDescent="0.3">
      <c r="B329" s="2"/>
    </row>
    <row r="330" spans="2:2" x14ac:dyDescent="0.3">
      <c r="B330" s="2"/>
    </row>
    <row r="331" spans="2:2" x14ac:dyDescent="0.3">
      <c r="B331" s="2"/>
    </row>
    <row r="332" spans="2:2" x14ac:dyDescent="0.3">
      <c r="B332" s="2"/>
    </row>
    <row r="333" spans="2:2" x14ac:dyDescent="0.3">
      <c r="B333" s="2"/>
    </row>
    <row r="334" spans="2:2" x14ac:dyDescent="0.3">
      <c r="B334" s="2"/>
    </row>
    <row r="335" spans="2:2" x14ac:dyDescent="0.3">
      <c r="B335" s="2"/>
    </row>
    <row r="336" spans="2:2" x14ac:dyDescent="0.3">
      <c r="B336" s="2"/>
    </row>
  </sheetData>
  <sheetProtection password="E18F" sheet="1" objects="1" scenarios="1"/>
  <mergeCells count="17">
    <mergeCell ref="N48:N50"/>
    <mergeCell ref="N114:N115"/>
    <mergeCell ref="N2:N6"/>
    <mergeCell ref="C4:D4"/>
    <mergeCell ref="F4:G4"/>
    <mergeCell ref="I4:J4"/>
    <mergeCell ref="L10:L11"/>
    <mergeCell ref="M10:M11"/>
    <mergeCell ref="N10:N11"/>
    <mergeCell ref="M2:M6"/>
    <mergeCell ref="M20:M21"/>
    <mergeCell ref="N20:N21"/>
    <mergeCell ref="A2:A6"/>
    <mergeCell ref="B2:B6"/>
    <mergeCell ref="C2:K3"/>
    <mergeCell ref="L2:L6"/>
    <mergeCell ref="B1:N1"/>
  </mergeCells>
  <pageMargins left="0.19685039370078741" right="0.19685039370078741" top="0.55118110236220474" bottom="0.19685039370078741" header="0.31496062992125984" footer="0.31496062992125984"/>
  <pageSetup paperSize="9" scale="48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тарифы для НАСЕЛЕНИЯ С НДС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2017-02-01T06:45:49Z</dcterms:created>
  <dcterms:modified xsi:type="dcterms:W3CDTF">2017-03-20T09:17:02Z</dcterms:modified>
</cp:coreProperties>
</file>